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dmin\Desktop\SCT 10.3.25\Cong van\soan thao VB\10 du toan\2026\cong khai tai chinh\1 dau nam 2026\"/>
    </mc:Choice>
  </mc:AlternateContent>
  <xr:revisionPtr revIDLastSave="0" documentId="13_ncr:1_{A0456CD4-88CC-4462-8AE1-4424AAFC4456}" xr6:coauthVersionLast="47" xr6:coauthVersionMax="47" xr10:uidLastSave="{00000000-0000-0000-0000-000000000000}"/>
  <bookViews>
    <workbookView xWindow="-120" yWindow="-120" windowWidth="24240" windowHeight="13140" activeTab="1" xr2:uid="{00000000-000D-0000-FFFF-FFFF00000000}"/>
  </bookViews>
  <sheets>
    <sheet name="VP So" sheetId="4" r:id="rId1"/>
    <sheet name="Sheet1" sheetId="5" r:id="rId2"/>
    <sheet name="Sheet2" sheetId="6" r:id="rId3"/>
    <sheet name="Sheet3" sheetId="7" r:id="rId4"/>
  </sheets>
  <definedNames>
    <definedName name="_xlnm.Print_Titles" localSheetId="0">'VP So'!$3:$4</definedName>
  </definedNames>
  <calcPr calcId="191029"/>
</workbook>
</file>

<file path=xl/calcChain.xml><?xml version="1.0" encoding="utf-8"?>
<calcChain xmlns="http://schemas.openxmlformats.org/spreadsheetml/2006/main">
  <c r="H30" i="4" l="1"/>
  <c r="H31" i="4"/>
  <c r="H32" i="4"/>
  <c r="H33" i="4"/>
  <c r="H34" i="4"/>
  <c r="H35" i="4"/>
  <c r="H36" i="4"/>
  <c r="H38" i="4"/>
  <c r="H39" i="4"/>
  <c r="H40" i="4"/>
  <c r="H41" i="4"/>
  <c r="H42" i="4"/>
  <c r="H43" i="4"/>
  <c r="H44" i="4"/>
  <c r="H45" i="4"/>
  <c r="H46" i="4"/>
  <c r="H47" i="4"/>
  <c r="H48" i="4"/>
  <c r="H49" i="4"/>
  <c r="H50" i="4"/>
  <c r="H51" i="4"/>
  <c r="H52" i="4"/>
  <c r="H53" i="4"/>
  <c r="H54" i="4"/>
  <c r="H56" i="4"/>
  <c r="H57" i="4"/>
  <c r="H58" i="4"/>
  <c r="H59" i="4"/>
  <c r="H60" i="4"/>
  <c r="H62" i="4"/>
  <c r="H63" i="4"/>
  <c r="H64" i="4"/>
  <c r="H65" i="4"/>
  <c r="H66" i="4"/>
  <c r="H67" i="4"/>
  <c r="H68" i="4"/>
  <c r="H69" i="4"/>
  <c r="H70" i="4"/>
  <c r="H71" i="4"/>
  <c r="H72" i="4"/>
  <c r="H73" i="4"/>
  <c r="H74" i="4"/>
  <c r="H75" i="4"/>
  <c r="H78" i="4"/>
  <c r="H79" i="4"/>
  <c r="H80" i="4"/>
  <c r="H81" i="4"/>
  <c r="H82" i="4"/>
  <c r="H83" i="4"/>
  <c r="H84" i="4"/>
  <c r="H85" i="4"/>
  <c r="H86" i="4"/>
  <c r="H87" i="4"/>
  <c r="H88" i="4"/>
  <c r="H16" i="4"/>
  <c r="H17" i="4"/>
  <c r="H18" i="4"/>
  <c r="H19" i="4"/>
  <c r="H20" i="4"/>
  <c r="H21" i="4"/>
  <c r="H22" i="4"/>
  <c r="H23" i="4"/>
  <c r="H24" i="4"/>
  <c r="H25" i="4"/>
  <c r="H10" i="4"/>
  <c r="H11" i="4"/>
  <c r="H12" i="4"/>
  <c r="H13" i="4"/>
  <c r="H14" i="4"/>
  <c r="H15" i="4"/>
  <c r="H7" i="4"/>
  <c r="H8" i="4"/>
  <c r="H9" i="4"/>
  <c r="H6" i="4"/>
  <c r="G91" i="7"/>
  <c r="D91" i="7"/>
  <c r="P91" i="7" s="1"/>
  <c r="P90" i="7"/>
  <c r="G90" i="7"/>
  <c r="D90" i="7"/>
  <c r="G89" i="7"/>
  <c r="P89" i="7" s="1"/>
  <c r="D89" i="7"/>
  <c r="G88" i="7"/>
  <c r="D88" i="7"/>
  <c r="P88" i="7" s="1"/>
  <c r="G87" i="7"/>
  <c r="E87" i="7"/>
  <c r="E86" i="7" s="1"/>
  <c r="E79" i="7" s="1"/>
  <c r="D87" i="7"/>
  <c r="P87" i="7" s="1"/>
  <c r="M86" i="7"/>
  <c r="G86" i="7"/>
  <c r="F86" i="7"/>
  <c r="G85" i="7"/>
  <c r="P85" i="7" s="1"/>
  <c r="D85" i="7"/>
  <c r="G84" i="7"/>
  <c r="D84" i="7"/>
  <c r="P84" i="7" s="1"/>
  <c r="G83" i="7"/>
  <c r="D83" i="7"/>
  <c r="P83" i="7" s="1"/>
  <c r="M82" i="7"/>
  <c r="G82" i="7" s="1"/>
  <c r="F82" i="7"/>
  <c r="D82" i="7"/>
  <c r="P82" i="7" s="1"/>
  <c r="G81" i="7"/>
  <c r="D81" i="7"/>
  <c r="P81" i="7" s="1"/>
  <c r="M80" i="7"/>
  <c r="I80" i="7"/>
  <c r="I79" i="7" s="1"/>
  <c r="G79" i="7" s="1"/>
  <c r="G80" i="7"/>
  <c r="F80" i="7"/>
  <c r="F79" i="7" s="1"/>
  <c r="E80" i="7"/>
  <c r="M79" i="7"/>
  <c r="G78" i="7"/>
  <c r="D78" i="7"/>
  <c r="P78" i="7" s="1"/>
  <c r="I77" i="7"/>
  <c r="G77" i="7"/>
  <c r="F77" i="7"/>
  <c r="E77" i="7"/>
  <c r="G76" i="7"/>
  <c r="P76" i="7" s="1"/>
  <c r="D76" i="7"/>
  <c r="G75" i="7"/>
  <c r="D75" i="7"/>
  <c r="P75" i="7" s="1"/>
  <c r="I74" i="7"/>
  <c r="G74" i="7"/>
  <c r="F74" i="7"/>
  <c r="E74" i="7"/>
  <c r="G73" i="7"/>
  <c r="P73" i="7" s="1"/>
  <c r="D73" i="7"/>
  <c r="G72" i="7"/>
  <c r="D72" i="7"/>
  <c r="P72" i="7" s="1"/>
  <c r="G71" i="7"/>
  <c r="D71" i="7"/>
  <c r="P71" i="7" s="1"/>
  <c r="P70" i="7"/>
  <c r="G70" i="7"/>
  <c r="D70" i="7"/>
  <c r="G69" i="7"/>
  <c r="P69" i="7" s="1"/>
  <c r="D69" i="7"/>
  <c r="G68" i="7"/>
  <c r="D68" i="7"/>
  <c r="P68" i="7" s="1"/>
  <c r="G67" i="7"/>
  <c r="D67" i="7"/>
  <c r="P67" i="7" s="1"/>
  <c r="P66" i="7"/>
  <c r="G66" i="7"/>
  <c r="D66" i="7"/>
  <c r="G65" i="7"/>
  <c r="P65" i="7" s="1"/>
  <c r="D65" i="7"/>
  <c r="M64" i="7"/>
  <c r="K64" i="7"/>
  <c r="K58" i="7" s="1"/>
  <c r="G58" i="7" s="1"/>
  <c r="I64" i="7"/>
  <c r="H64" i="7"/>
  <c r="F64" i="7"/>
  <c r="G63" i="7"/>
  <c r="P63" i="7" s="1"/>
  <c r="D63" i="7"/>
  <c r="L62" i="7"/>
  <c r="G62" i="7"/>
  <c r="E62" i="7"/>
  <c r="D62" i="7" s="1"/>
  <c r="P62" i="7" s="1"/>
  <c r="G61" i="7"/>
  <c r="P61" i="7" s="1"/>
  <c r="D61" i="7"/>
  <c r="G60" i="7"/>
  <c r="D60" i="7"/>
  <c r="D59" i="7" s="1"/>
  <c r="G59" i="7"/>
  <c r="F59" i="7"/>
  <c r="F58" i="7" s="1"/>
  <c r="E59" i="7"/>
  <c r="M58" i="7"/>
  <c r="M31" i="7" s="1"/>
  <c r="M30" i="7" s="1"/>
  <c r="R31" i="7" s="1"/>
  <c r="L58" i="7"/>
  <c r="I58" i="7"/>
  <c r="H58" i="7"/>
  <c r="P57" i="7"/>
  <c r="G57" i="7"/>
  <c r="D57" i="7"/>
  <c r="G56" i="7"/>
  <c r="P56" i="7" s="1"/>
  <c r="D56" i="7"/>
  <c r="O55" i="7"/>
  <c r="G55" i="7"/>
  <c r="F55" i="7"/>
  <c r="E55" i="7"/>
  <c r="D55" i="7"/>
  <c r="D53" i="7" s="1"/>
  <c r="P53" i="7" s="1"/>
  <c r="P54" i="7"/>
  <c r="G54" i="7"/>
  <c r="D54" i="7"/>
  <c r="O53" i="7"/>
  <c r="N53" i="7"/>
  <c r="G53" i="7" s="1"/>
  <c r="F53" i="7"/>
  <c r="E53" i="7"/>
  <c r="G52" i="7"/>
  <c r="D52" i="7"/>
  <c r="P52" i="7" s="1"/>
  <c r="G51" i="7"/>
  <c r="D51" i="7"/>
  <c r="P51" i="7" s="1"/>
  <c r="P50" i="7"/>
  <c r="G50" i="7"/>
  <c r="D50" i="7"/>
  <c r="G49" i="7"/>
  <c r="P49" i="7" s="1"/>
  <c r="D49" i="7"/>
  <c r="G48" i="7"/>
  <c r="D48" i="7"/>
  <c r="P48" i="7" s="1"/>
  <c r="G47" i="7"/>
  <c r="D47" i="7"/>
  <c r="P47" i="7" s="1"/>
  <c r="P46" i="7"/>
  <c r="G46" i="7"/>
  <c r="D46" i="7"/>
  <c r="G45" i="7"/>
  <c r="P45" i="7" s="1"/>
  <c r="D45" i="7"/>
  <c r="G44" i="7"/>
  <c r="D44" i="7"/>
  <c r="P44" i="7" s="1"/>
  <c r="G43" i="7"/>
  <c r="D43" i="7"/>
  <c r="P43" i="7" s="1"/>
  <c r="P42" i="7"/>
  <c r="G42" i="7"/>
  <c r="D42" i="7"/>
  <c r="G41" i="7"/>
  <c r="P41" i="7" s="1"/>
  <c r="D41" i="7"/>
  <c r="O40" i="7"/>
  <c r="O32" i="7" s="1"/>
  <c r="O31" i="7" s="1"/>
  <c r="N40" i="7"/>
  <c r="N32" i="7" s="1"/>
  <c r="N31" i="7" s="1"/>
  <c r="M40" i="7"/>
  <c r="L40" i="7"/>
  <c r="K40" i="7"/>
  <c r="K32" i="7" s="1"/>
  <c r="K31" i="7" s="1"/>
  <c r="K30" i="7" s="1"/>
  <c r="I40" i="7"/>
  <c r="I32" i="7" s="1"/>
  <c r="I31" i="7" s="1"/>
  <c r="I30" i="7" s="1"/>
  <c r="H40" i="7"/>
  <c r="G40" i="7" s="1"/>
  <c r="F40" i="7"/>
  <c r="F32" i="7" s="1"/>
  <c r="F31" i="7" s="1"/>
  <c r="F30" i="7" s="1"/>
  <c r="E40" i="7"/>
  <c r="D40" i="7" s="1"/>
  <c r="P40" i="7" s="1"/>
  <c r="G39" i="7"/>
  <c r="P39" i="7" s="1"/>
  <c r="E39" i="7"/>
  <c r="G38" i="7"/>
  <c r="P38" i="7" s="1"/>
  <c r="E38" i="7"/>
  <c r="J37" i="7"/>
  <c r="H37" i="7"/>
  <c r="G37" i="7"/>
  <c r="E37" i="7"/>
  <c r="D37" i="7" s="1"/>
  <c r="P37" i="7" s="1"/>
  <c r="G36" i="7"/>
  <c r="D36" i="7"/>
  <c r="P36" i="7" s="1"/>
  <c r="G35" i="7"/>
  <c r="P35" i="7" s="1"/>
  <c r="E35" i="7"/>
  <c r="P34" i="7"/>
  <c r="G34" i="7"/>
  <c r="E34" i="7"/>
  <c r="J33" i="7"/>
  <c r="J32" i="7" s="1"/>
  <c r="J31" i="7" s="1"/>
  <c r="J30" i="7" s="1"/>
  <c r="H33" i="7"/>
  <c r="G33" i="7" s="1"/>
  <c r="E33" i="7"/>
  <c r="D33" i="7"/>
  <c r="L32" i="7"/>
  <c r="L31" i="7" s="1"/>
  <c r="L30" i="7" s="1"/>
  <c r="H32" i="7"/>
  <c r="O30" i="7"/>
  <c r="N30" i="7"/>
  <c r="P29" i="7"/>
  <c r="G29" i="7"/>
  <c r="G28" i="7"/>
  <c r="P28" i="7" s="1"/>
  <c r="E28" i="7"/>
  <c r="P27" i="7"/>
  <c r="G27" i="7"/>
  <c r="E27" i="7"/>
  <c r="P26" i="7"/>
  <c r="G26" i="7"/>
  <c r="E26" i="7"/>
  <c r="G25" i="7"/>
  <c r="P25" i="7" s="1"/>
  <c r="E25" i="7"/>
  <c r="G24" i="7"/>
  <c r="P24" i="7" s="1"/>
  <c r="E24" i="7"/>
  <c r="P23" i="7"/>
  <c r="G23" i="7"/>
  <c r="E23" i="7"/>
  <c r="P22" i="7"/>
  <c r="G22" i="7"/>
  <c r="E22" i="7"/>
  <c r="G21" i="7"/>
  <c r="P21" i="7" s="1"/>
  <c r="E21" i="7"/>
  <c r="G20" i="7"/>
  <c r="P20" i="7" s="1"/>
  <c r="E20" i="7"/>
  <c r="E19" i="7" s="1"/>
  <c r="H19" i="7"/>
  <c r="G19" i="7"/>
  <c r="D19" i="7"/>
  <c r="P19" i="7" s="1"/>
  <c r="G18" i="7"/>
  <c r="P18" i="7" s="1"/>
  <c r="E18" i="7"/>
  <c r="P17" i="7"/>
  <c r="G17" i="7"/>
  <c r="E17" i="7"/>
  <c r="P16" i="7"/>
  <c r="G16" i="7"/>
  <c r="E16" i="7"/>
  <c r="G15" i="7"/>
  <c r="P15" i="7" s="1"/>
  <c r="E15" i="7"/>
  <c r="G14" i="7"/>
  <c r="P14" i="7" s="1"/>
  <c r="E14" i="7"/>
  <c r="P13" i="7"/>
  <c r="G13" i="7"/>
  <c r="E13" i="7"/>
  <c r="P12" i="7"/>
  <c r="G12" i="7"/>
  <c r="E12" i="7"/>
  <c r="G11" i="7"/>
  <c r="P11" i="7" s="1"/>
  <c r="E11" i="7"/>
  <c r="G10" i="7"/>
  <c r="P10" i="7" s="1"/>
  <c r="E10" i="7"/>
  <c r="H9" i="7"/>
  <c r="G9" i="7"/>
  <c r="E9" i="7"/>
  <c r="D9" i="7" s="1"/>
  <c r="P9" i="7" s="1"/>
  <c r="G91" i="6"/>
  <c r="D91" i="6"/>
  <c r="P91" i="6" s="1"/>
  <c r="P90" i="6"/>
  <c r="G90" i="6"/>
  <c r="D90" i="6"/>
  <c r="G89" i="6"/>
  <c r="D89" i="6"/>
  <c r="P89" i="6" s="1"/>
  <c r="G88" i="6"/>
  <c r="D88" i="6"/>
  <c r="P88" i="6" s="1"/>
  <c r="G87" i="6"/>
  <c r="E87" i="6"/>
  <c r="D87" i="6"/>
  <c r="P87" i="6" s="1"/>
  <c r="M86" i="6"/>
  <c r="M80" i="6" s="1"/>
  <c r="M79" i="6" s="1"/>
  <c r="M30" i="6" s="1"/>
  <c r="R31" i="6" s="1"/>
  <c r="F86" i="6"/>
  <c r="E86" i="6"/>
  <c r="G85" i="6"/>
  <c r="P85" i="6" s="1"/>
  <c r="D85" i="6"/>
  <c r="G84" i="6"/>
  <c r="D84" i="6"/>
  <c r="P84" i="6" s="1"/>
  <c r="G83" i="6"/>
  <c r="D83" i="6"/>
  <c r="P83" i="6" s="1"/>
  <c r="M82" i="6"/>
  <c r="G82" i="6"/>
  <c r="F82" i="6"/>
  <c r="D82" i="6"/>
  <c r="P82" i="6" s="1"/>
  <c r="G81" i="6"/>
  <c r="D81" i="6"/>
  <c r="P81" i="6" s="1"/>
  <c r="I80" i="6"/>
  <c r="I79" i="6" s="1"/>
  <c r="G79" i="6" s="1"/>
  <c r="F80" i="6"/>
  <c r="D80" i="6" s="1"/>
  <c r="E80" i="6"/>
  <c r="E79" i="6"/>
  <c r="G78" i="6"/>
  <c r="D78" i="6"/>
  <c r="P78" i="6" s="1"/>
  <c r="I77" i="6"/>
  <c r="G77" i="6" s="1"/>
  <c r="F77" i="6"/>
  <c r="E77" i="6"/>
  <c r="G76" i="6"/>
  <c r="D76" i="6"/>
  <c r="P76" i="6" s="1"/>
  <c r="G75" i="6"/>
  <c r="D75" i="6"/>
  <c r="P75" i="6" s="1"/>
  <c r="I74" i="6"/>
  <c r="G74" i="6" s="1"/>
  <c r="F74" i="6"/>
  <c r="E74" i="6"/>
  <c r="G73" i="6"/>
  <c r="D73" i="6"/>
  <c r="P73" i="6" s="1"/>
  <c r="G72" i="6"/>
  <c r="D72" i="6"/>
  <c r="P72" i="6" s="1"/>
  <c r="G71" i="6"/>
  <c r="D71" i="6"/>
  <c r="P71" i="6" s="1"/>
  <c r="P70" i="6"/>
  <c r="G70" i="6"/>
  <c r="D70" i="6"/>
  <c r="G69" i="6"/>
  <c r="D69" i="6"/>
  <c r="P69" i="6" s="1"/>
  <c r="G68" i="6"/>
  <c r="D68" i="6"/>
  <c r="P68" i="6" s="1"/>
  <c r="G67" i="6"/>
  <c r="D67" i="6"/>
  <c r="P67" i="6" s="1"/>
  <c r="P66" i="6"/>
  <c r="G66" i="6"/>
  <c r="D66" i="6"/>
  <c r="G65" i="6"/>
  <c r="D65" i="6"/>
  <c r="P65" i="6" s="1"/>
  <c r="M64" i="6"/>
  <c r="K64" i="6"/>
  <c r="K58" i="6" s="1"/>
  <c r="I64" i="6"/>
  <c r="H64" i="6"/>
  <c r="G64" i="6" s="1"/>
  <c r="F64" i="6"/>
  <c r="F58" i="6" s="1"/>
  <c r="F31" i="6" s="1"/>
  <c r="G63" i="6"/>
  <c r="D63" i="6"/>
  <c r="P63" i="6" s="1"/>
  <c r="L62" i="6"/>
  <c r="G62" i="6"/>
  <c r="E62" i="6"/>
  <c r="D62" i="6"/>
  <c r="P62" i="6" s="1"/>
  <c r="G61" i="6"/>
  <c r="D61" i="6"/>
  <c r="P61" i="6" s="1"/>
  <c r="G60" i="6"/>
  <c r="D60" i="6"/>
  <c r="D59" i="6" s="1"/>
  <c r="G59" i="6"/>
  <c r="F59" i="6"/>
  <c r="E59" i="6"/>
  <c r="M58" i="6"/>
  <c r="L58" i="6"/>
  <c r="I58" i="6"/>
  <c r="H58" i="6"/>
  <c r="P57" i="6"/>
  <c r="G57" i="6"/>
  <c r="D57" i="6"/>
  <c r="G56" i="6"/>
  <c r="D56" i="6"/>
  <c r="P56" i="6" s="1"/>
  <c r="O55" i="6"/>
  <c r="G55" i="6"/>
  <c r="P55" i="6" s="1"/>
  <c r="F55" i="6"/>
  <c r="E55" i="6"/>
  <c r="D55" i="6"/>
  <c r="P54" i="6"/>
  <c r="G54" i="6"/>
  <c r="D54" i="6"/>
  <c r="D53" i="6" s="1"/>
  <c r="P53" i="6" s="1"/>
  <c r="O53" i="6"/>
  <c r="G53" i="6" s="1"/>
  <c r="N53" i="6"/>
  <c r="F53" i="6"/>
  <c r="E53" i="6"/>
  <c r="G52" i="6"/>
  <c r="D52" i="6"/>
  <c r="P52" i="6" s="1"/>
  <c r="G51" i="6"/>
  <c r="D51" i="6"/>
  <c r="P51" i="6" s="1"/>
  <c r="P50" i="6"/>
  <c r="G50" i="6"/>
  <c r="D50" i="6"/>
  <c r="G49" i="6"/>
  <c r="D49" i="6"/>
  <c r="P49" i="6" s="1"/>
  <c r="G48" i="6"/>
  <c r="D48" i="6"/>
  <c r="P48" i="6" s="1"/>
  <c r="G47" i="6"/>
  <c r="D47" i="6"/>
  <c r="P47" i="6" s="1"/>
  <c r="P46" i="6"/>
  <c r="G46" i="6"/>
  <c r="D46" i="6"/>
  <c r="G45" i="6"/>
  <c r="D45" i="6"/>
  <c r="P45" i="6" s="1"/>
  <c r="G44" i="6"/>
  <c r="D44" i="6"/>
  <c r="P44" i="6" s="1"/>
  <c r="G43" i="6"/>
  <c r="D43" i="6"/>
  <c r="P43" i="6" s="1"/>
  <c r="P42" i="6"/>
  <c r="G42" i="6"/>
  <c r="D42" i="6"/>
  <c r="G41" i="6"/>
  <c r="D41" i="6"/>
  <c r="P41" i="6" s="1"/>
  <c r="O40" i="6"/>
  <c r="N40" i="6"/>
  <c r="N32" i="6" s="1"/>
  <c r="N31" i="6" s="1"/>
  <c r="M40" i="6"/>
  <c r="L40" i="6"/>
  <c r="K40" i="6"/>
  <c r="I40" i="6"/>
  <c r="G40" i="6" s="1"/>
  <c r="H40" i="6"/>
  <c r="F40" i="6"/>
  <c r="E40" i="6"/>
  <c r="D40" i="6" s="1"/>
  <c r="P40" i="6" s="1"/>
  <c r="G39" i="6"/>
  <c r="P39" i="6" s="1"/>
  <c r="E39" i="6"/>
  <c r="G38" i="6"/>
  <c r="P38" i="6" s="1"/>
  <c r="E38" i="6"/>
  <c r="J37" i="6"/>
  <c r="H37" i="6"/>
  <c r="G37" i="6" s="1"/>
  <c r="E37" i="6"/>
  <c r="D37" i="6" s="1"/>
  <c r="P37" i="6" s="1"/>
  <c r="G36" i="6"/>
  <c r="D36" i="6"/>
  <c r="P36" i="6" s="1"/>
  <c r="G35" i="6"/>
  <c r="P35" i="6" s="1"/>
  <c r="E35" i="6"/>
  <c r="P34" i="6"/>
  <c r="G34" i="6"/>
  <c r="E34" i="6"/>
  <c r="J33" i="6"/>
  <c r="G33" i="6" s="1"/>
  <c r="H33" i="6"/>
  <c r="E33" i="6"/>
  <c r="D33" i="6"/>
  <c r="O32" i="6"/>
  <c r="L32" i="6"/>
  <c r="L31" i="6" s="1"/>
  <c r="L30" i="6" s="1"/>
  <c r="K32" i="6"/>
  <c r="H32" i="6"/>
  <c r="F32" i="6"/>
  <c r="M31" i="6"/>
  <c r="O30" i="6"/>
  <c r="N30" i="6"/>
  <c r="P29" i="6"/>
  <c r="G29" i="6"/>
  <c r="P28" i="6"/>
  <c r="G28" i="6"/>
  <c r="E28" i="6"/>
  <c r="G27" i="6"/>
  <c r="P27" i="6" s="1"/>
  <c r="E27" i="6"/>
  <c r="P26" i="6"/>
  <c r="G26" i="6"/>
  <c r="E26" i="6"/>
  <c r="G25" i="6"/>
  <c r="P25" i="6" s="1"/>
  <c r="E25" i="6"/>
  <c r="P24" i="6"/>
  <c r="G24" i="6"/>
  <c r="E24" i="6"/>
  <c r="G23" i="6"/>
  <c r="P23" i="6" s="1"/>
  <c r="E23" i="6"/>
  <c r="P22" i="6"/>
  <c r="G22" i="6"/>
  <c r="E22" i="6"/>
  <c r="G21" i="6"/>
  <c r="P21" i="6" s="1"/>
  <c r="E21" i="6"/>
  <c r="P20" i="6"/>
  <c r="G20" i="6"/>
  <c r="E20" i="6"/>
  <c r="H19" i="6"/>
  <c r="G19" i="6" s="1"/>
  <c r="E19" i="6"/>
  <c r="D19" i="6"/>
  <c r="P18" i="6"/>
  <c r="G18" i="6"/>
  <c r="E18" i="6"/>
  <c r="G17" i="6"/>
  <c r="P17" i="6" s="1"/>
  <c r="E17" i="6"/>
  <c r="P16" i="6"/>
  <c r="G16" i="6"/>
  <c r="E16" i="6"/>
  <c r="G15" i="6"/>
  <c r="P15" i="6" s="1"/>
  <c r="E15" i="6"/>
  <c r="P14" i="6"/>
  <c r="G14" i="6"/>
  <c r="E14" i="6"/>
  <c r="G13" i="6"/>
  <c r="P13" i="6" s="1"/>
  <c r="E13" i="6"/>
  <c r="P12" i="6"/>
  <c r="G12" i="6"/>
  <c r="E12" i="6"/>
  <c r="G11" i="6"/>
  <c r="P11" i="6" s="1"/>
  <c r="E11" i="6"/>
  <c r="P10" i="6"/>
  <c r="G10" i="6"/>
  <c r="E10" i="6"/>
  <c r="H9" i="6"/>
  <c r="G9" i="6" s="1"/>
  <c r="E9" i="6"/>
  <c r="D9" i="6" s="1"/>
  <c r="P9" i="6" s="1"/>
  <c r="G90" i="5"/>
  <c r="D90" i="5"/>
  <c r="G89" i="5"/>
  <c r="D89" i="5"/>
  <c r="G88" i="5"/>
  <c r="D88" i="5"/>
  <c r="G87" i="5"/>
  <c r="D87" i="5"/>
  <c r="G86" i="5"/>
  <c r="E86" i="5"/>
  <c r="D86" i="5" s="1"/>
  <c r="M85" i="5"/>
  <c r="G85" i="5" s="1"/>
  <c r="F85" i="5"/>
  <c r="G84" i="5"/>
  <c r="D84" i="5"/>
  <c r="G83" i="5"/>
  <c r="D83" i="5"/>
  <c r="G82" i="5"/>
  <c r="D82" i="5"/>
  <c r="M81" i="5"/>
  <c r="G81" i="5" s="1"/>
  <c r="F81" i="5"/>
  <c r="G80" i="5"/>
  <c r="D80" i="5"/>
  <c r="I79" i="5"/>
  <c r="E79" i="5"/>
  <c r="G77" i="5"/>
  <c r="D77" i="5"/>
  <c r="I76" i="5"/>
  <c r="G76" i="5" s="1"/>
  <c r="F76" i="5"/>
  <c r="E76" i="5"/>
  <c r="D76" i="5"/>
  <c r="G75" i="5"/>
  <c r="D75" i="5"/>
  <c r="G74" i="5"/>
  <c r="D74" i="5"/>
  <c r="I73" i="5"/>
  <c r="G73" i="5" s="1"/>
  <c r="F73" i="5"/>
  <c r="E73" i="5"/>
  <c r="G72" i="5"/>
  <c r="D72" i="5"/>
  <c r="G71" i="5"/>
  <c r="D71" i="5"/>
  <c r="G70" i="5"/>
  <c r="D70" i="5"/>
  <c r="G69" i="5"/>
  <c r="D69" i="5"/>
  <c r="G68" i="5"/>
  <c r="D68" i="5"/>
  <c r="G67" i="5"/>
  <c r="D67" i="5"/>
  <c r="G66" i="5"/>
  <c r="D66" i="5"/>
  <c r="G65" i="5"/>
  <c r="D65" i="5"/>
  <c r="G64" i="5"/>
  <c r="D64" i="5"/>
  <c r="M63" i="5"/>
  <c r="M57" i="5" s="1"/>
  <c r="M30" i="5" s="1"/>
  <c r="K63" i="5"/>
  <c r="K57" i="5" s="1"/>
  <c r="I63" i="5"/>
  <c r="H63" i="5"/>
  <c r="F63" i="5"/>
  <c r="F57" i="5" s="1"/>
  <c r="G62" i="5"/>
  <c r="D62" i="5"/>
  <c r="L61" i="5"/>
  <c r="G61" i="5" s="1"/>
  <c r="E61" i="5"/>
  <c r="D61" i="5" s="1"/>
  <c r="P61" i="5" s="1"/>
  <c r="G60" i="5"/>
  <c r="D60" i="5"/>
  <c r="G59" i="5"/>
  <c r="D59" i="5"/>
  <c r="P59" i="5" s="1"/>
  <c r="G58" i="5"/>
  <c r="F58" i="5"/>
  <c r="E58" i="5"/>
  <c r="D58" i="5"/>
  <c r="I57" i="5"/>
  <c r="H57" i="5"/>
  <c r="G56" i="5"/>
  <c r="D56" i="5"/>
  <c r="G55" i="5"/>
  <c r="D55" i="5"/>
  <c r="O54" i="5"/>
  <c r="G54" i="5" s="1"/>
  <c r="F54" i="5"/>
  <c r="F52" i="5" s="1"/>
  <c r="E54" i="5"/>
  <c r="E52" i="5" s="1"/>
  <c r="G53" i="5"/>
  <c r="D53" i="5"/>
  <c r="O52" i="5"/>
  <c r="O29" i="5" s="1"/>
  <c r="N52" i="5"/>
  <c r="G51" i="5"/>
  <c r="D51" i="5"/>
  <c r="G50" i="5"/>
  <c r="D50" i="5"/>
  <c r="G49" i="5"/>
  <c r="D49" i="5"/>
  <c r="G48" i="5"/>
  <c r="D48" i="5"/>
  <c r="G47" i="5"/>
  <c r="D47" i="5"/>
  <c r="P47" i="5" s="1"/>
  <c r="G46" i="5"/>
  <c r="D46" i="5"/>
  <c r="G45" i="5"/>
  <c r="D45" i="5"/>
  <c r="G44" i="5"/>
  <c r="D44" i="5"/>
  <c r="G43" i="5"/>
  <c r="D43" i="5"/>
  <c r="P43" i="5" s="1"/>
  <c r="G42" i="5"/>
  <c r="P42" i="5" s="1"/>
  <c r="D42" i="5"/>
  <c r="G41" i="5"/>
  <c r="D41" i="5"/>
  <c r="P41" i="5" s="1"/>
  <c r="G40" i="5"/>
  <c r="D40" i="5"/>
  <c r="O39" i="5"/>
  <c r="N39" i="5"/>
  <c r="N31" i="5" s="1"/>
  <c r="N30" i="5" s="1"/>
  <c r="M39" i="5"/>
  <c r="L39" i="5"/>
  <c r="L31" i="5" s="1"/>
  <c r="K39" i="5"/>
  <c r="I39" i="5"/>
  <c r="I31" i="5" s="1"/>
  <c r="I30" i="5" s="1"/>
  <c r="H39" i="5"/>
  <c r="F39" i="5"/>
  <c r="E39" i="5"/>
  <c r="D39" i="5"/>
  <c r="P38" i="5"/>
  <c r="G38" i="5"/>
  <c r="E38" i="5"/>
  <c r="G37" i="5"/>
  <c r="P37" i="5" s="1"/>
  <c r="E37" i="5"/>
  <c r="E36" i="5" s="1"/>
  <c r="D36" i="5" s="1"/>
  <c r="J36" i="5"/>
  <c r="H36" i="5"/>
  <c r="G35" i="5"/>
  <c r="D35" i="5"/>
  <c r="G34" i="5"/>
  <c r="P34" i="5" s="1"/>
  <c r="E34" i="5"/>
  <c r="G33" i="5"/>
  <c r="P33" i="5" s="1"/>
  <c r="E33" i="5"/>
  <c r="J32" i="5"/>
  <c r="H32" i="5"/>
  <c r="G32" i="5" s="1"/>
  <c r="O31" i="5"/>
  <c r="K31" i="5"/>
  <c r="F31" i="5"/>
  <c r="N29" i="5"/>
  <c r="G28" i="5"/>
  <c r="P28" i="5" s="1"/>
  <c r="P27" i="5"/>
  <c r="G27" i="5"/>
  <c r="E27" i="5"/>
  <c r="G26" i="5"/>
  <c r="P26" i="5" s="1"/>
  <c r="E26" i="5"/>
  <c r="G25" i="5"/>
  <c r="P25" i="5" s="1"/>
  <c r="E25" i="5"/>
  <c r="G24" i="5"/>
  <c r="P24" i="5" s="1"/>
  <c r="E24" i="5"/>
  <c r="G23" i="5"/>
  <c r="P23" i="5" s="1"/>
  <c r="E23" i="5"/>
  <c r="G22" i="5"/>
  <c r="P22" i="5" s="1"/>
  <c r="E22" i="5"/>
  <c r="G21" i="5"/>
  <c r="P21" i="5" s="1"/>
  <c r="E21" i="5"/>
  <c r="G20" i="5"/>
  <c r="P20" i="5" s="1"/>
  <c r="E20" i="5"/>
  <c r="G19" i="5"/>
  <c r="P19" i="5" s="1"/>
  <c r="E19" i="5"/>
  <c r="H18" i="5"/>
  <c r="G18" i="5" s="1"/>
  <c r="D18" i="5"/>
  <c r="G17" i="5"/>
  <c r="P17" i="5" s="1"/>
  <c r="E17" i="5"/>
  <c r="G16" i="5"/>
  <c r="P16" i="5" s="1"/>
  <c r="E16" i="5"/>
  <c r="G15" i="5"/>
  <c r="P15" i="5" s="1"/>
  <c r="E15" i="5"/>
  <c r="G14" i="5"/>
  <c r="P14" i="5" s="1"/>
  <c r="E14" i="5"/>
  <c r="G13" i="5"/>
  <c r="P13" i="5" s="1"/>
  <c r="E13" i="5"/>
  <c r="G12" i="5"/>
  <c r="P12" i="5" s="1"/>
  <c r="E12" i="5"/>
  <c r="G11" i="5"/>
  <c r="P11" i="5" s="1"/>
  <c r="E11" i="5"/>
  <c r="G10" i="5"/>
  <c r="P10" i="5" s="1"/>
  <c r="E10" i="5"/>
  <c r="G9" i="5"/>
  <c r="P9" i="5" s="1"/>
  <c r="E9" i="5"/>
  <c r="H8" i="5"/>
  <c r="G8" i="5" s="1"/>
  <c r="F79" i="5" l="1"/>
  <c r="J31" i="5"/>
  <c r="J30" i="5" s="1"/>
  <c r="J29" i="5" s="1"/>
  <c r="P51" i="5"/>
  <c r="P66" i="5"/>
  <c r="P71" i="5"/>
  <c r="P74" i="5"/>
  <c r="P80" i="5"/>
  <c r="P82" i="5"/>
  <c r="P87" i="5"/>
  <c r="G39" i="5"/>
  <c r="P39" i="5" s="1"/>
  <c r="P48" i="5"/>
  <c r="G52" i="5"/>
  <c r="P67" i="5"/>
  <c r="P69" i="5"/>
  <c r="P77" i="5"/>
  <c r="K30" i="5"/>
  <c r="K29" i="5" s="1"/>
  <c r="G36" i="5"/>
  <c r="P36" i="5" s="1"/>
  <c r="P53" i="5"/>
  <c r="P56" i="5"/>
  <c r="P68" i="5"/>
  <c r="P75" i="5"/>
  <c r="P83" i="5"/>
  <c r="E8" i="5"/>
  <c r="D8" i="5" s="1"/>
  <c r="O30" i="5"/>
  <c r="E32" i="5"/>
  <c r="D32" i="5" s="1"/>
  <c r="P32" i="5" s="1"/>
  <c r="P35" i="5"/>
  <c r="P44" i="5"/>
  <c r="P60" i="5"/>
  <c r="P62" i="5"/>
  <c r="P46" i="5"/>
  <c r="P18" i="5"/>
  <c r="H31" i="5"/>
  <c r="G31" i="5" s="1"/>
  <c r="P45" i="5"/>
  <c r="P50" i="5"/>
  <c r="P65" i="5"/>
  <c r="P70" i="5"/>
  <c r="P72" i="5"/>
  <c r="E85" i="5"/>
  <c r="P90" i="5"/>
  <c r="E18" i="5"/>
  <c r="P40" i="5"/>
  <c r="P49" i="5"/>
  <c r="P55" i="5"/>
  <c r="L57" i="5"/>
  <c r="G57" i="5" s="1"/>
  <c r="D81" i="5"/>
  <c r="P81" i="5" s="1"/>
  <c r="G63" i="5"/>
  <c r="P64" i="5"/>
  <c r="D73" i="5"/>
  <c r="P73" i="5" s="1"/>
  <c r="E78" i="5"/>
  <c r="E63" i="5" s="1"/>
  <c r="P84" i="5"/>
  <c r="P88" i="5"/>
  <c r="P89" i="5"/>
  <c r="P59" i="7"/>
  <c r="P33" i="7"/>
  <c r="E58" i="7"/>
  <c r="D79" i="7"/>
  <c r="P79" i="7" s="1"/>
  <c r="E64" i="7"/>
  <c r="D64" i="7" s="1"/>
  <c r="G32" i="7"/>
  <c r="G64" i="7"/>
  <c r="H31" i="7"/>
  <c r="P55" i="7"/>
  <c r="P60" i="7"/>
  <c r="D74" i="7"/>
  <c r="P74" i="7" s="1"/>
  <c r="D77" i="7"/>
  <c r="P77" i="7" s="1"/>
  <c r="D80" i="7"/>
  <c r="P80" i="7" s="1"/>
  <c r="D86" i="7"/>
  <c r="P86" i="7" s="1"/>
  <c r="E32" i="7"/>
  <c r="P19" i="6"/>
  <c r="P33" i="6"/>
  <c r="F30" i="6"/>
  <c r="D79" i="6"/>
  <c r="P79" i="6" s="1"/>
  <c r="P59" i="6"/>
  <c r="G58" i="6"/>
  <c r="K31" i="6"/>
  <c r="K30" i="6" s="1"/>
  <c r="O31" i="6"/>
  <c r="E32" i="6"/>
  <c r="I32" i="6"/>
  <c r="I31" i="6" s="1"/>
  <c r="I30" i="6" s="1"/>
  <c r="F79" i="6"/>
  <c r="G80" i="6"/>
  <c r="P80" i="6" s="1"/>
  <c r="G86" i="6"/>
  <c r="H31" i="6"/>
  <c r="J32" i="6"/>
  <c r="J31" i="6" s="1"/>
  <c r="J30" i="6" s="1"/>
  <c r="P60" i="6"/>
  <c r="D74" i="6"/>
  <c r="P74" i="6" s="1"/>
  <c r="D77" i="6"/>
  <c r="P77" i="6" s="1"/>
  <c r="D86" i="6"/>
  <c r="E64" i="6"/>
  <c r="D64" i="6" s="1"/>
  <c r="P64" i="6" s="1"/>
  <c r="P8" i="5"/>
  <c r="E31" i="5"/>
  <c r="D79" i="5"/>
  <c r="F78" i="5"/>
  <c r="F30" i="5"/>
  <c r="I29" i="5"/>
  <c r="P76" i="5"/>
  <c r="D85" i="5"/>
  <c r="P85" i="5" s="1"/>
  <c r="P86" i="5"/>
  <c r="H30" i="5"/>
  <c r="P58" i="5"/>
  <c r="I78" i="5"/>
  <c r="M79" i="5"/>
  <c r="M78" i="5" s="1"/>
  <c r="M29" i="5" s="1"/>
  <c r="D54" i="5"/>
  <c r="P54" i="5" s="1"/>
  <c r="F29" i="5" l="1"/>
  <c r="D78" i="5"/>
  <c r="L30" i="5"/>
  <c r="L29" i="5" s="1"/>
  <c r="P64" i="7"/>
  <c r="E31" i="7"/>
  <c r="D32" i="7"/>
  <c r="P32" i="7" s="1"/>
  <c r="D58" i="7"/>
  <c r="P58" i="7" s="1"/>
  <c r="H30" i="7"/>
  <c r="G30" i="7" s="1"/>
  <c r="G31" i="7"/>
  <c r="G31" i="6"/>
  <c r="H30" i="6"/>
  <c r="G30" i="6" s="1"/>
  <c r="E58" i="6"/>
  <c r="P86" i="6"/>
  <c r="D58" i="6"/>
  <c r="P58" i="6" s="1"/>
  <c r="G32" i="6"/>
  <c r="E31" i="6"/>
  <c r="D32" i="6"/>
  <c r="D52" i="5"/>
  <c r="P52" i="5" s="1"/>
  <c r="H29" i="5"/>
  <c r="G78" i="5"/>
  <c r="D63" i="5"/>
  <c r="E57" i="5"/>
  <c r="E30" i="5" s="1"/>
  <c r="G79" i="5"/>
  <c r="P79" i="5" s="1"/>
  <c r="D31" i="5"/>
  <c r="P31" i="5" s="1"/>
  <c r="G30" i="5" l="1"/>
  <c r="P78" i="5"/>
  <c r="G29" i="5"/>
  <c r="D31" i="7"/>
  <c r="P31" i="7" s="1"/>
  <c r="E30" i="7"/>
  <c r="D30" i="7" s="1"/>
  <c r="P30" i="7" s="1"/>
  <c r="P32" i="6"/>
  <c r="D31" i="6"/>
  <c r="P31" i="6" s="1"/>
  <c r="E30" i="6"/>
  <c r="D30" i="6" s="1"/>
  <c r="P30" i="6" s="1"/>
  <c r="D30" i="5"/>
  <c r="P30" i="5" s="1"/>
  <c r="E29" i="5"/>
  <c r="D29" i="5" s="1"/>
  <c r="P63" i="5"/>
  <c r="D57" i="5"/>
  <c r="P57" i="5" s="1"/>
  <c r="P29" i="5" l="1"/>
  <c r="D33" i="4"/>
  <c r="P37" i="4" l="1"/>
  <c r="P29" i="4" s="1"/>
  <c r="N37" i="4"/>
  <c r="O37" i="4"/>
  <c r="O29" i="4" s="1"/>
  <c r="M37" i="4"/>
  <c r="M29" i="4" s="1"/>
  <c r="K34" i="4"/>
  <c r="M59" i="4"/>
  <c r="M55" i="4" s="1"/>
  <c r="N61" i="4"/>
  <c r="N55" i="4" s="1"/>
  <c r="N28" i="4" s="1"/>
  <c r="N79" i="4"/>
  <c r="N83" i="4"/>
  <c r="N77" i="4" s="1"/>
  <c r="N76" i="4" s="1"/>
  <c r="I6" i="4"/>
  <c r="O50" i="4"/>
  <c r="O27" i="4" s="1"/>
  <c r="P52" i="4"/>
  <c r="P50" i="4" s="1"/>
  <c r="P27" i="4" s="1"/>
  <c r="L37" i="4"/>
  <c r="L29" i="4" s="1"/>
  <c r="L61" i="4"/>
  <c r="L55" i="4" s="1"/>
  <c r="L28" i="4" l="1"/>
  <c r="L27" i="4" s="1"/>
  <c r="O28" i="4"/>
  <c r="M28" i="4"/>
  <c r="M27" i="4" s="1"/>
  <c r="P28" i="4"/>
  <c r="N27" i="4"/>
  <c r="G7" i="4"/>
  <c r="Q7" i="4" s="1"/>
  <c r="G8" i="4"/>
  <c r="Q8" i="4" s="1"/>
  <c r="G9" i="4"/>
  <c r="Q9" i="4" s="1"/>
  <c r="G10" i="4"/>
  <c r="Q10" i="4" s="1"/>
  <c r="G11" i="4"/>
  <c r="Q11" i="4" s="1"/>
  <c r="G12" i="4"/>
  <c r="Q12" i="4" s="1"/>
  <c r="G13" i="4"/>
  <c r="Q13" i="4" s="1"/>
  <c r="G14" i="4"/>
  <c r="Q14" i="4" s="1"/>
  <c r="G15" i="4"/>
  <c r="Q15" i="4" s="1"/>
  <c r="G17" i="4"/>
  <c r="Q17" i="4" s="1"/>
  <c r="G18" i="4"/>
  <c r="Q18" i="4" s="1"/>
  <c r="G19" i="4"/>
  <c r="Q19" i="4" s="1"/>
  <c r="G20" i="4"/>
  <c r="Q20" i="4" s="1"/>
  <c r="G21" i="4"/>
  <c r="Q21" i="4" s="1"/>
  <c r="G22" i="4"/>
  <c r="Q22" i="4" s="1"/>
  <c r="G23" i="4"/>
  <c r="Q23" i="4" s="1"/>
  <c r="G24" i="4"/>
  <c r="Q24" i="4" s="1"/>
  <c r="G25" i="4"/>
  <c r="Q25" i="4" s="1"/>
  <c r="G26" i="4"/>
  <c r="Q26" i="4" s="1"/>
  <c r="G31" i="4"/>
  <c r="Q31" i="4" s="1"/>
  <c r="G32" i="4"/>
  <c r="Q32" i="4" s="1"/>
  <c r="G33" i="4"/>
  <c r="Q33" i="4" s="1"/>
  <c r="G35" i="4"/>
  <c r="Q35" i="4" s="1"/>
  <c r="G36" i="4"/>
  <c r="Q36" i="4" s="1"/>
  <c r="G38" i="4"/>
  <c r="G39" i="4"/>
  <c r="G40" i="4"/>
  <c r="G41" i="4"/>
  <c r="G42" i="4"/>
  <c r="G43" i="4"/>
  <c r="G44" i="4"/>
  <c r="G45" i="4"/>
  <c r="G46" i="4"/>
  <c r="G47" i="4"/>
  <c r="G48" i="4"/>
  <c r="G49" i="4"/>
  <c r="G50" i="4"/>
  <c r="G51" i="4"/>
  <c r="G52" i="4"/>
  <c r="G53" i="4"/>
  <c r="G54" i="4"/>
  <c r="G56" i="4"/>
  <c r="G57" i="4"/>
  <c r="G58" i="4"/>
  <c r="G59" i="4"/>
  <c r="G60" i="4"/>
  <c r="G62" i="4"/>
  <c r="G63" i="4"/>
  <c r="G64" i="4"/>
  <c r="G65" i="4"/>
  <c r="G66" i="4"/>
  <c r="G67" i="4"/>
  <c r="G68" i="4"/>
  <c r="G69" i="4"/>
  <c r="G70" i="4"/>
  <c r="G72" i="4"/>
  <c r="G73" i="4"/>
  <c r="G75" i="4"/>
  <c r="G78" i="4"/>
  <c r="G79" i="4"/>
  <c r="G80" i="4"/>
  <c r="G81" i="4"/>
  <c r="G82" i="4"/>
  <c r="G83" i="4"/>
  <c r="G84" i="4"/>
  <c r="G85" i="4"/>
  <c r="G86" i="4"/>
  <c r="G87" i="4"/>
  <c r="G88" i="4"/>
  <c r="G6" i="4"/>
  <c r="K30" i="4"/>
  <c r="K29" i="4" s="1"/>
  <c r="K28" i="4" s="1"/>
  <c r="K27" i="4" s="1"/>
  <c r="I34" i="4" l="1"/>
  <c r="J77" i="4"/>
  <c r="H77" i="4" s="1"/>
  <c r="J74" i="4"/>
  <c r="G74" i="4" s="1"/>
  <c r="J71" i="4"/>
  <c r="G71" i="4" s="1"/>
  <c r="J61" i="4"/>
  <c r="J55" i="4" s="1"/>
  <c r="I61" i="4"/>
  <c r="H61" i="4" s="1"/>
  <c r="J37" i="4"/>
  <c r="I37" i="4"/>
  <c r="H37" i="4" s="1"/>
  <c r="I30" i="4"/>
  <c r="G30" i="4" s="1"/>
  <c r="I16" i="4"/>
  <c r="G16" i="4" s="1"/>
  <c r="I55" i="4"/>
  <c r="H55" i="4" s="1"/>
  <c r="G61" i="4" l="1"/>
  <c r="G37" i="4"/>
  <c r="I29" i="4"/>
  <c r="G34" i="4"/>
  <c r="G55" i="4"/>
  <c r="J76" i="4"/>
  <c r="G77" i="4"/>
  <c r="J29" i="4"/>
  <c r="J28" i="4" s="1"/>
  <c r="D51" i="4"/>
  <c r="Q51" i="4" s="1"/>
  <c r="G76" i="4" l="1"/>
  <c r="H76" i="4"/>
  <c r="I28" i="4"/>
  <c r="H28" i="4" s="1"/>
  <c r="H29" i="4"/>
  <c r="J27" i="4"/>
  <c r="F83" i="4"/>
  <c r="D86" i="4"/>
  <c r="Q86" i="4" s="1"/>
  <c r="D87" i="4"/>
  <c r="Q87" i="4" s="1"/>
  <c r="D88" i="4"/>
  <c r="Q88" i="4" s="1"/>
  <c r="D85" i="4"/>
  <c r="Q85" i="4" s="1"/>
  <c r="D81" i="4"/>
  <c r="Q81" i="4" s="1"/>
  <c r="D82" i="4"/>
  <c r="Q82" i="4" s="1"/>
  <c r="D80" i="4"/>
  <c r="Q80" i="4" s="1"/>
  <c r="F79" i="4"/>
  <c r="G28" i="4" l="1"/>
  <c r="I27" i="4"/>
  <c r="H27" i="4" s="1"/>
  <c r="F77" i="4"/>
  <c r="F76" i="4" s="1"/>
  <c r="D79" i="4"/>
  <c r="Q79" i="4" s="1"/>
  <c r="E74" i="4" l="1"/>
  <c r="F74" i="4"/>
  <c r="D75" i="4"/>
  <c r="E52" i="4"/>
  <c r="F52" i="4"/>
  <c r="D53" i="4"/>
  <c r="D54" i="4"/>
  <c r="Q54" i="4" s="1"/>
  <c r="F61" i="4"/>
  <c r="E56" i="4"/>
  <c r="F56" i="4"/>
  <c r="D57" i="4"/>
  <c r="D58" i="4"/>
  <c r="Q58" i="4" s="1"/>
  <c r="D60" i="4"/>
  <c r="Q60" i="4" s="1"/>
  <c r="E59" i="4"/>
  <c r="D59" i="4" s="1"/>
  <c r="Q59" i="4" s="1"/>
  <c r="D70" i="4"/>
  <c r="Q70" i="4" s="1"/>
  <c r="D69" i="4"/>
  <c r="Q69" i="4" s="1"/>
  <c r="D68" i="4"/>
  <c r="Q68" i="4" s="1"/>
  <c r="D67" i="4"/>
  <c r="Q67" i="4" s="1"/>
  <c r="D66" i="4"/>
  <c r="Q66" i="4" s="1"/>
  <c r="D65" i="4"/>
  <c r="Q65" i="4" s="1"/>
  <c r="F37" i="4"/>
  <c r="E37" i="4"/>
  <c r="D49" i="4"/>
  <c r="Q49" i="4" s="1"/>
  <c r="D45" i="4"/>
  <c r="Q45" i="4" s="1"/>
  <c r="D46" i="4"/>
  <c r="Q46" i="4" s="1"/>
  <c r="D47" i="4"/>
  <c r="Q47" i="4" s="1"/>
  <c r="D48" i="4"/>
  <c r="Q48" i="4" s="1"/>
  <c r="E36" i="4"/>
  <c r="E35" i="4"/>
  <c r="E32" i="4"/>
  <c r="E31" i="4"/>
  <c r="D16" i="4"/>
  <c r="Q16" i="4" s="1"/>
  <c r="E25" i="4"/>
  <c r="E24" i="4"/>
  <c r="E23" i="4"/>
  <c r="E22" i="4"/>
  <c r="E21" i="4"/>
  <c r="E20" i="4"/>
  <c r="E19" i="4"/>
  <c r="E18" i="4"/>
  <c r="E17" i="4"/>
  <c r="E8" i="4"/>
  <c r="E9" i="4"/>
  <c r="E10" i="4"/>
  <c r="E11" i="4"/>
  <c r="E12" i="4"/>
  <c r="E13" i="4"/>
  <c r="E14" i="4"/>
  <c r="E15" i="4"/>
  <c r="E7" i="4"/>
  <c r="D56" i="4" l="1"/>
  <c r="Q56" i="4" s="1"/>
  <c r="Q57" i="4"/>
  <c r="D74" i="4"/>
  <c r="Q74" i="4" s="1"/>
  <c r="Q75" i="4"/>
  <c r="D52" i="4"/>
  <c r="Q52" i="4" s="1"/>
  <c r="Q53" i="4"/>
  <c r="E50" i="4"/>
  <c r="F50" i="4"/>
  <c r="F55" i="4"/>
  <c r="E6" i="4"/>
  <c r="D6" i="4" s="1"/>
  <c r="Q6" i="4" s="1"/>
  <c r="E16" i="4"/>
  <c r="E77" i="4"/>
  <c r="F29" i="4"/>
  <c r="D44" i="4"/>
  <c r="Q44" i="4" s="1"/>
  <c r="E84" i="4"/>
  <c r="E83" i="4" s="1"/>
  <c r="D64" i="4"/>
  <c r="Q64" i="4" s="1"/>
  <c r="D63" i="4"/>
  <c r="Q63" i="4" s="1"/>
  <c r="D62" i="4"/>
  <c r="Q62" i="4" s="1"/>
  <c r="D73" i="4"/>
  <c r="Q73" i="4" s="1"/>
  <c r="D72" i="4"/>
  <c r="Q72" i="4" s="1"/>
  <c r="F71" i="4"/>
  <c r="E71" i="4"/>
  <c r="D43" i="4"/>
  <c r="Q43" i="4" s="1"/>
  <c r="D42" i="4"/>
  <c r="Q42" i="4" s="1"/>
  <c r="D41" i="4"/>
  <c r="Q41" i="4" s="1"/>
  <c r="D40" i="4"/>
  <c r="Q40" i="4" s="1"/>
  <c r="D39" i="4"/>
  <c r="Q39" i="4" s="1"/>
  <c r="D38" i="4"/>
  <c r="Q38" i="4" s="1"/>
  <c r="E34" i="4"/>
  <c r="D34" i="4" s="1"/>
  <c r="Q34" i="4" s="1"/>
  <c r="E30" i="4"/>
  <c r="D30" i="4" s="1"/>
  <c r="Q30" i="4" s="1"/>
  <c r="D50" i="4" l="1"/>
  <c r="Q50" i="4" s="1"/>
  <c r="F28" i="4"/>
  <c r="F27" i="4" s="1"/>
  <c r="E76" i="4"/>
  <c r="D76" i="4" s="1"/>
  <c r="Q76" i="4" s="1"/>
  <c r="D78" i="4"/>
  <c r="Q78" i="4" s="1"/>
  <c r="D84" i="4"/>
  <c r="D71" i="4"/>
  <c r="Q71" i="4" s="1"/>
  <c r="D37" i="4"/>
  <c r="Q37" i="4" s="1"/>
  <c r="D77" i="4"/>
  <c r="Q77" i="4" s="1"/>
  <c r="E29" i="4"/>
  <c r="E61" i="4" l="1"/>
  <c r="E55" i="4" s="1"/>
  <c r="E28" i="4" s="1"/>
  <c r="D83" i="4"/>
  <c r="Q83" i="4" s="1"/>
  <c r="Q84" i="4"/>
  <c r="D29" i="4"/>
  <c r="D61" i="4" l="1"/>
  <c r="D55" i="4" s="1"/>
  <c r="Q55" i="4" s="1"/>
  <c r="D28" i="4"/>
  <c r="E27" i="4"/>
  <c r="D27" i="4" s="1"/>
  <c r="Q61" i="4" l="1"/>
  <c r="G29" i="4" l="1"/>
  <c r="Q29" i="4" s="1"/>
  <c r="G27" i="4" l="1"/>
  <c r="Q27" i="4" s="1"/>
  <c r="Q28" i="4"/>
</calcChain>
</file>

<file path=xl/sharedStrings.xml><?xml version="1.0" encoding="utf-8"?>
<sst xmlns="http://schemas.openxmlformats.org/spreadsheetml/2006/main" count="462" uniqueCount="107">
  <si>
    <t>Đơn vị tính: Triệu đồng</t>
  </si>
  <si>
    <t>Loại</t>
  </si>
  <si>
    <t>Khoản</t>
  </si>
  <si>
    <t>Nội dung</t>
  </si>
  <si>
    <t>Tổng số</t>
  </si>
  <si>
    <t>Trong đó</t>
  </si>
  <si>
    <t>1. Chi quản lý hành chính:</t>
  </si>
  <si>
    <t>a. Chế độ</t>
  </si>
  <si>
    <t>Công chức</t>
  </si>
  <si>
    <t>Hợp đồng các công việc thừa hành</t>
  </si>
  <si>
    <t>2. Chi sự nghiệp văn hoá thông tin</t>
  </si>
  <si>
    <t>070</t>
  </si>
  <si>
    <t xml:space="preserve">Ghi chú: </t>
  </si>
  <si>
    <t>1. Chi sự nghiệp kinh tế</t>
  </si>
  <si>
    <t>Đơn vị: Sở Công thương</t>
  </si>
  <si>
    <t>Chương 416</t>
  </si>
  <si>
    <t>1. Tổng thu phí</t>
  </si>
  <si>
    <t>2. Nộp NSNN</t>
  </si>
  <si>
    <t xml:space="preserve">3. Chi từ nguồn thu được để lại </t>
  </si>
  <si>
    <t>III. Dự toán chi thường xuyên Ngân sách Nhà nước</t>
  </si>
  <si>
    <t>III.1. Dự toán chi hoạt động thường xuyên</t>
  </si>
  <si>
    <t>Hội nhập kinh tế Quốc tế; Công tác xúc tiến kêu gọi đầu tư trọng điểm; Triển khai thực hiện hiệp định thương mại tự do (Việt Nam và Liên hiệp Vương quốc Anh và Bắc Ai-len theo Kế hoạch số 147/KH-UBND ngày 17/6/2021)</t>
  </si>
  <si>
    <t>III.2. Chương trình mục tiêu, nhiệm vụ địa phương</t>
  </si>
  <si>
    <t>b. Quỹ tiền thưởng</t>
  </si>
  <si>
    <t>I. Tổng số thu, chi, nộp ngân sách phí, lệ phí</t>
  </si>
  <si>
    <t>Phí thẩm định thiết kế kỹ thuật (phí thẩm định thiết kế xây dựng triển khai sau thiết kế cơ sở)</t>
  </si>
  <si>
    <t>Phí thẩm định dự án đầu tư xây dựng</t>
  </si>
  <si>
    <t>Phí thẩm định cấp giấy phép hoạt động điện lực</t>
  </si>
  <si>
    <t>Phí thẩm định cấp phép sử dụng vật liệu nổ công nghiệp</t>
  </si>
  <si>
    <t>Phí trong hoạt động hóa chất</t>
  </si>
  <si>
    <t>Phí thẩm định điều kiện kinh doanh để cấp Giấy phép sản xuất rượu, Giấy phép sản xuất thuốc lá</t>
  </si>
  <si>
    <t>Phí trong công tác An toàn thực phẩm</t>
  </si>
  <si>
    <t>Phí thẩm định kinh doanh hàng hóa, dịch vụ hạn chế kinh doanh; hàng hóa, dịch vụ kinh doanh có điều kiện thuộc lĩnh vực thương mại</t>
  </si>
  <si>
    <t>d. Nghiệp vụ theo định mức</t>
  </si>
  <si>
    <t>e. Chi nhiệm vụ đặc thù</t>
  </si>
  <si>
    <t>3. Chi sự nghiệp kinh tế</t>
  </si>
  <si>
    <t>Chương trình quản lý phát triển chợ, thương mại nội địa; phát triển cụm công nghiệp theo Nghị định số 32/2024/NĐ-CP</t>
  </si>
  <si>
    <t>Kinh phí thực hiện các chỉ tiêu về phát triển công nghiệp, thương mại trên địa bàn tỉnh</t>
  </si>
  <si>
    <t>Nhiệm vụ bảo vệ quyền lợi người tiêu dùng, bình ổn giá thị trường, quản lý hoạt động kinh doanh xăng dầu; Kinh phí tổ chức ngày Quyền người tiêu dùng theo Công văn số 7949/UBND-KTTC ngày 11/7/2017</t>
  </si>
  <si>
    <t>Kinh phí thực hiện quản lý nhà nước về chính sách phát triển ngành hóa chất, vật liệu nổ; Kiểm tra hoạt động kinh doanh vận chuyển hóa chất, vật liệu nổ; Quy hoạch, thăm dò khoáng sản; Quản lý an toàn đập, hồ chứa thủy điện; bảo vệ môi trường và phát triển công nghiệp môi trường</t>
  </si>
  <si>
    <t>Dự toán chi NSNN giao thực hiện chế độ tự chủ</t>
  </si>
  <si>
    <t>Dự toán chi NSNN giao không thực hiện chế độ tự chủ</t>
  </si>
  <si>
    <t>Phí cấp giấy chứng nhận xuất xứ hàng hóa (C/O)</t>
  </si>
  <si>
    <t>Viên chức</t>
  </si>
  <si>
    <t>Ban chỉ đạo hoạt động thương mại biên giới, xuất khẩu theo Quyết định số 2949/QĐ-UBND, 05/8/2021; Ban chỉ đạo bảo vệ an toàn lưới điện cao áp tỉnh Thanh Hóa theo Quyết định số 2682/QĐ-UBND, 19/7/2021; Ban chỉ đạo kết nối cung cầu theo Quyết định số 2301/QĐ-UBND, 29/6/2022; Ban chỉ đạo phát triển điện lực theo Quyết định số 2500/QĐ-UBND, 19/7/2022</t>
  </si>
  <si>
    <t>Kinh phí thực hiện nhiệm vụ phát triển thương mại điện tử theo Kế hoạch số 154/KH-UBND ngày 24/7/2025 của UBND tỉnh (giai đoạn 2026 - 2030)</t>
  </si>
  <si>
    <t>Kinh phí triển khai hệ thống quản lý văn bản và hồ sơ công việc chứa nội dung bí mật nhà nước dùng chung trong hệ thống hành chính nhà nước theo QĐ số 2481/QĐ-TTg ngày 13/11/2025 của Thủ tướng Chính phủ.</t>
  </si>
  <si>
    <t xml:space="preserve">Kinh phí phục vụ hoạt động quản lý nhà nước về PCCC theo Quyết định số 109/2025/QĐ-UBND ngày 26/8/2025 của UBND tỉnh Thanh Hóa </t>
  </si>
  <si>
    <t xml:space="preserve">Kinh phí mua sắm bổ sung tài sản, trang thiết bị phục vụ công tác chuyên môn </t>
  </si>
  <si>
    <t>Kinh phí mua báo, tạp chí theo CV số 2450-CV/UB ngày 06/8/2025</t>
  </si>
  <si>
    <t>BCĐ phòng chống buôn lậu và gian lận thương mại theo QĐ 389/QĐ-TTg ngày 19/3/2014 của Thủ tướng Chính phủ</t>
  </si>
  <si>
    <t>Kinh phí thuê trụ sở làm việc các Đội thuộc Chi cục Quản lý thị trường</t>
  </si>
  <si>
    <t>Kinh phí trang cấp trang phục ngành QLTT theo Nghị định số 33/2022/NĐ-CP ngày 27/5/2022 của Chính phủ</t>
  </si>
  <si>
    <t xml:space="preserve"> Kinh phí sửa chữa, bảo dưỡng, bảo trì thường xuyên cơ sở vật chất theo Thông tư 65/2021/TT-BTC ngày 29/7/2021 của Bộ Tài chính</t>
  </si>
  <si>
    <t>Kinh phí sửa chữa, bảo dưỡng, bảo trì thường xuyên cơ sở vật chất theo Thông tư 65/2021/TT-BTC ngày 29/7/2021 của Bộ Tài chính</t>
  </si>
  <si>
    <t>Kinh phí đảm bảo an toàn thông tin mạng</t>
  </si>
  <si>
    <t>Kinh phí thuê bảo vệ, tạp vụ, lái xe phục vụ công tác chuyên môn của Chi cục Quản lý thị trường (bao gồm cả KP còn thiếu 3 tháng cuối năm 2025)</t>
  </si>
  <si>
    <t>Hỗ trợ kinh phí cho hoạt động chống buôn lậu, gian lận thương mại, hàng giả (từ nguồn thu xử lý vi phạm hành chính)</t>
  </si>
  <si>
    <t>Xây dựng bản tin, thực hiện chuyên mục trên báo, đài, truyền hình; Xây dựng và duy trì trang WEB</t>
  </si>
  <si>
    <t>Xúc tiến các Dự án CN; TTCN và DA năng lượng</t>
  </si>
  <si>
    <t>Chi hoạt động xúc tiến đầu tư thương mại</t>
  </si>
  <si>
    <t>Kinh phí quản lý dự án công khai quy hoạch hàng năm theo Quyết định số 2668/QĐ-UBND ngày 19/7/2016</t>
  </si>
  <si>
    <t>Chi phí chuyển trụ sở năm 2025 của Trung tâm Xúc tiến Công thương</t>
  </si>
  <si>
    <t>092</t>
  </si>
  <si>
    <t>b. Chi nhiệm vụ đặc thù</t>
  </si>
  <si>
    <t>2. Chi sự nghiệp Khoa học và công nghệ</t>
  </si>
  <si>
    <t>KP bồi dưỡng cập nhật kiến thức, kỹ năng về khoa học, công nghệ, đổi mới sáng tạo, kỹ năng  số,  công  nghệ  số  cho  cán  bộ,  công chức, viên chức có liên quan các cấp phục vụ chuyển đổi số lĩnh vực Công nghiệp và Thương mại</t>
  </si>
  <si>
    <t>DỰ TOÁN THU, CHI NSNN NĂM 2026</t>
  </si>
  <si>
    <t xml:space="preserve"> - Dự toán chi ngân sách trên đã trừ tiết kiệm 10% chi thường xuyên để thực hiện cải cách tiền lương; </t>
  </si>
  <si>
    <t>Hỗ trợ máy móc, thiết bị tiên tiến vào sản xuất hàng CN-TTCN (05 cơ sở)</t>
  </si>
  <si>
    <t>Chương trình tham gia 09 Hội chợ trong nước năm 2026</t>
  </si>
  <si>
    <t>Chương trình tổ chức 03 Phiên chợ kết nối cung - cầu về nông thôn năm 2026</t>
  </si>
  <si>
    <t xml:space="preserve">Tổ chức Chương trình "Giờ Trái đất" </t>
  </si>
  <si>
    <t>Hỗ trợ kiểm toán năng lượng, đưa các giải pháp tiết kiệm và hiệu quả cho các doanh nghiệp sử dụng năng lượng lớn trên địa bàn tỉnh Thanh Hóa (hỗ trợ 7 doanh nghiệp)</t>
  </si>
  <si>
    <t>Hỗ trợ lắp đặt ứng dụng kỹ thuật Biogas trong đun nấu  và phát điện cho các trang trại, gia trại trên địa bàn tỉnh, giảm thiểu ô nhiễm môi trường (5 đơn vị)</t>
  </si>
  <si>
    <t>Tuyên truyền phổ biến thông tin, nâng cao nhận thức cho cộng đồng, thúc đẩy việc sử dụng năng lượng tiết kiệm và hiệu quả, bảo vệ môi trường</t>
  </si>
  <si>
    <t>Tổ chức đào tạo, tăng cường cho doanh nghiệp, cơ sở sản xuất, tòa nhà về thực hiện các quy định của Nhà nước, kỹ thuật về sử dụng năng lượng tiết kiệm và hiệu quả trên địa bàn tỉnh</t>
  </si>
  <si>
    <t>c. Chương trình sử dụng năng lượng tiết kiệm và hiệu quả thực hiện mới năm 2026</t>
  </si>
  <si>
    <t xml:space="preserve">a. Chương trình Vệ sinh an toàn thực phẩm </t>
  </si>
  <si>
    <t>b. Chương trình khuyến công địa phương</t>
  </si>
  <si>
    <t>(Kèm theo Thông báo số 13767/TB-STC ngày 18 tháng 12 năm 2025 của Sở Tài chính)</t>
  </si>
  <si>
    <t>3. Chi sự nghiệp Giáo dục, đào tạo và dạy nghề</t>
  </si>
  <si>
    <t>a. Chế độ theo định mức học sinh</t>
  </si>
  <si>
    <t xml:space="preserve"> - Đối với Trường Trung cấp Thương mại và Du lịch:</t>
  </si>
  <si>
    <t>c. Chính sách học phí, miễm giảm, hỗ trợ học phí, hỗ trợ CP học tập theo Nghị định 238/2025/NĐ-CP ngày 03/9/2025</t>
  </si>
  <si>
    <t xml:space="preserve">   + Dự toán chi thường xuyên giao tự chủ thực hiện theo tiêu chí học sinh chỉ được rút dự toán theo số học sinh chính quy bình quân có mặt cộng (+) số học viên thực tế tuyển mới trừ (-) đi số học sinh ra trường. Nếu tuyển sinh không đạt theo giao theo dự toán, yêu cầu đơn vị không được rút kinh phí về và thực hiện để lại Kho bạc Nhà nước và cuối năm thực hiện huỷ dự toán theo quy định của Luật Ngân sách Nhà nước. </t>
  </si>
  <si>
    <t xml:space="preserve">   + Thực hiện trích lập để dành nguồn CCTL theo quy định ./.</t>
  </si>
  <si>
    <t xml:space="preserve">    + Đối tượng được hưởng các chính sách giáo dục hỗ trợ cho học sinh trong phạm vi chỉ tiêu, nhiệm vụ được giao, mức thu học phí, mức hỗ trợ để thanh, quyết toán kinh phí theo quy định của Luật Ngân sách Nhà nước và các văn bản hướng dẫn.</t>
  </si>
  <si>
    <t>Văn phòng Sở</t>
  </si>
  <si>
    <t>Chi cục QLTT</t>
  </si>
  <si>
    <t>TTXTCT</t>
  </si>
  <si>
    <t>Trường TCTMDL</t>
  </si>
  <si>
    <r>
      <t xml:space="preserve">PHỤ LỤC 1: 
DỰ TOÁN THU, CHI NGÂN SÁCH NHA NƯỚC NĂM 2026
Văn phòng Sở Công Thương
</t>
    </r>
    <r>
      <rPr>
        <i/>
        <sz val="12"/>
        <rFont val="Times New Roman"/>
        <family val="1"/>
      </rPr>
      <t>(Kèm theo Thông báo số       /TB-SCT ngày 31/12/2025 của Sở Công Thương)</t>
    </r>
  </si>
  <si>
    <t>-</t>
  </si>
  <si>
    <t>Chi cục Quản lý thị trường</t>
  </si>
  <si>
    <t>Trung tâm Xúc tiến Công Thương</t>
  </si>
  <si>
    <t>Trường Trung cấp Thương mại Du lịch</t>
  </si>
  <si>
    <t>II. Dự toán chi thường xuyên Ngân sách Nhà nước</t>
  </si>
  <si>
    <t>II.1. Dự toán chi hoạt động thường xuyên</t>
  </si>
  <si>
    <t>3. Chi sự nghiệp Khoa học và công nghệ</t>
  </si>
  <si>
    <t>II.2. Chương trình mục tiêu, nhiệm vụ địa phương</t>
  </si>
  <si>
    <r>
      <t xml:space="preserve">PHỤ LỤC:
Công bố công khai dự toán ngân sách giao đầu năm 2026 của Sở Công Thương tỉnh Thanh Hóa
</t>
    </r>
    <r>
      <rPr>
        <i/>
        <sz val="13"/>
        <rFont val="Times New Roman"/>
        <family val="1"/>
      </rPr>
      <t>(Kèm theo Quyết định số     /QĐ-SCT ngày      /01/2026 của Sở Công Thương)</t>
    </r>
  </si>
  <si>
    <t xml:space="preserve"> + Đối tượng được hưởng các chính sách giáo dục hỗ trợ cho học sinh trong phạm vi chỉ tiêu, nhiệm vụ được giao, mức thu học phí, mức hỗ trợ để thanh, quyết toán kinh phí theo quy định của Luật Ngân sách Nhà nước và các văn bản hướng dẫn.</t>
  </si>
  <si>
    <t xml:space="preserve"> + Dự toán chi thường xuyên giao tự chủ thực hiện theo tiêu chí học sinh chỉ được rút dự toán theo số học sinh chính quy bình quân có mặt cộng (+) số học viên thực tế tuyển mới trừ (-) đi số học sinh ra trường. Nếu tuyển sinh không đạt theo giao theo dự toán, yêu cầu đơn vị không được rút kinh phí về và thực hiện để lại Kho bạc Nhà nước và cuối năm thực hiện huỷ dự toán theo quy định của Luật Ngân sách Nhà nước. </t>
  </si>
  <si>
    <t xml:space="preserve"> + Thực hiện trích lập để dành nguồn CCTL theo quy định ./.</t>
  </si>
  <si>
    <t>Dự toán thu, chi được giao</t>
  </si>
  <si>
    <t>Dự toán thu, chi đã thực hiện phân bổ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</si>
</sst>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 ###\ ###"/>
    <numFmt numFmtId="166" formatCode="_(* #,##0_);_(* \(#,##0\);_(* &quot;-&quot;??_);_(@_)"/>
    <numFmt numFmtId="167" formatCode="###,###,###"/>
    <numFmt numFmtId="168" formatCode="_-* #,##0_®_-;\-* #,##0_®_-;_-* &quot;-&quot;??_®_-;_-@_-"/>
    <numFmt numFmtId="169" formatCode="_-* #,##0.00\ _₫_-;\-* #,##0.00\ _₫_-;_-* &quot;-&quot;??\ _₫_-;_-@_-"/>
  </numFmts>
  <fonts count="19">
    <font>
      <sz val="11"/>
      <color theme="1"/>
      <name val="Calibri"/>
      <family val="2"/>
      <scheme val="minor"/>
    </font>
    <font>
      <sz val="12"/>
      <color theme="1"/>
      <name val="Times New Roman"/>
      <family val="2"/>
    </font>
    <font>
      <sz val="11"/>
      <color theme="1"/>
      <name val="Calibri"/>
      <family val="2"/>
      <scheme val="minor"/>
    </font>
    <font>
      <b/>
      <sz val="12"/>
      <name val="Times New Roman"/>
      <family val="1"/>
    </font>
    <font>
      <sz val="12"/>
      <name val="Times New Roman"/>
      <family val="1"/>
    </font>
    <font>
      <sz val="10"/>
      <name val="Arial"/>
      <family val="2"/>
    </font>
    <font>
      <i/>
      <sz val="12"/>
      <name val="Times New Roman"/>
      <family val="1"/>
    </font>
    <font>
      <sz val="10"/>
      <name val="Helv"/>
      <family val="2"/>
    </font>
    <font>
      <b/>
      <i/>
      <sz val="12"/>
      <name val="Times New Roman"/>
      <family val="1"/>
    </font>
    <font>
      <sz val="12"/>
      <color indexed="8"/>
      <name val="Times New Roman"/>
      <family val="1"/>
    </font>
    <font>
      <sz val="10"/>
      <name val=".VnTime"/>
      <family val="2"/>
    </font>
    <font>
      <sz val="12"/>
      <color theme="1"/>
      <name val="Times New Roman"/>
      <family val="1"/>
    </font>
    <font>
      <sz val="10"/>
      <name val="Arial"/>
      <family val="2"/>
      <charset val="163"/>
    </font>
    <font>
      <b/>
      <sz val="12"/>
      <color rgb="FFFF0000"/>
      <name val="Times New Roman"/>
      <family val="1"/>
    </font>
    <font>
      <sz val="12"/>
      <color rgb="FFFF0000"/>
      <name val="Times New Roman"/>
      <family val="1"/>
    </font>
    <font>
      <b/>
      <sz val="11"/>
      <color theme="1"/>
      <name val="Times New Roman"/>
      <family val="1"/>
    </font>
    <font>
      <sz val="11"/>
      <color rgb="FF000000"/>
      <name val="Times New Roman"/>
      <family val="1"/>
    </font>
    <font>
      <b/>
      <sz val="13"/>
      <name val="Times New Roman"/>
      <family val="1"/>
    </font>
    <font>
      <i/>
      <sz val="13"/>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164" fontId="2" fillId="0" borderId="0" applyFont="0" applyFill="0" applyBorder="0" applyAlignment="0" applyProtection="0"/>
    <xf numFmtId="0" fontId="5" fillId="0" borderId="0"/>
    <xf numFmtId="43" fontId="4" fillId="0" borderId="0" applyFont="0" applyFill="0" applyBorder="0" applyAlignment="0" applyProtection="0"/>
    <xf numFmtId="0" fontId="7" fillId="0" borderId="0"/>
    <xf numFmtId="0" fontId="4" fillId="0" borderId="0">
      <alignment vertical="top"/>
    </xf>
    <xf numFmtId="0" fontId="9" fillId="0" borderId="0">
      <alignment vertical="top"/>
    </xf>
    <xf numFmtId="0" fontId="4" fillId="0" borderId="0"/>
    <xf numFmtId="0" fontId="5" fillId="0" borderId="0"/>
    <xf numFmtId="0" fontId="10" fillId="0" borderId="0" applyNumberFormat="0" applyFill="0" applyBorder="0" applyAlignment="0" applyProtection="0"/>
    <xf numFmtId="169" fontId="5" fillId="0" borderId="0" applyFont="0" applyFill="0" applyBorder="0" applyAlignment="0" applyProtection="0"/>
    <xf numFmtId="0" fontId="4" fillId="0" borderId="0"/>
    <xf numFmtId="0" fontId="4" fillId="0" borderId="0"/>
    <xf numFmtId="0" fontId="4" fillId="0" borderId="0"/>
    <xf numFmtId="0" fontId="4" fillId="0" borderId="0">
      <alignment vertical="top"/>
    </xf>
    <xf numFmtId="0" fontId="2" fillId="0" borderId="0"/>
    <xf numFmtId="43" fontId="2" fillId="0" borderId="0" applyFont="0" applyFill="0" applyBorder="0" applyAlignment="0" applyProtection="0"/>
    <xf numFmtId="43" fontId="12" fillId="0" borderId="0" applyFont="0" applyFill="0" applyBorder="0" applyAlignment="0" applyProtection="0"/>
    <xf numFmtId="0" fontId="2" fillId="0" borderId="0"/>
    <xf numFmtId="0" fontId="1" fillId="0" borderId="0"/>
  </cellStyleXfs>
  <cellXfs count="175">
    <xf numFmtId="0" fontId="0" fillId="0" borderId="0" xfId="0"/>
    <xf numFmtId="0" fontId="4" fillId="0" borderId="0" xfId="0" applyFont="1" applyAlignment="1">
      <alignment vertical="center"/>
    </xf>
    <xf numFmtId="0" fontId="4" fillId="0" borderId="0" xfId="0" applyFont="1"/>
    <xf numFmtId="165" fontId="3" fillId="0" borderId="0" xfId="0" applyNumberFormat="1" applyFont="1" applyAlignment="1">
      <alignment horizontal="left" vertical="center"/>
    </xf>
    <xf numFmtId="166" fontId="3" fillId="0" borderId="0" xfId="1" applyNumberFormat="1" applyFont="1" applyFill="1" applyBorder="1" applyAlignment="1">
      <alignment vertical="center"/>
    </xf>
    <xf numFmtId="165" fontId="6" fillId="0" borderId="0" xfId="0" applyNumberFormat="1" applyFont="1" applyAlignment="1">
      <alignment horizontal="right" vertical="center"/>
    </xf>
    <xf numFmtId="3" fontId="3" fillId="0" borderId="1" xfId="0" applyNumberFormat="1" applyFont="1" applyBorder="1" applyAlignment="1">
      <alignment horizontal="center" vertical="center" wrapText="1"/>
    </xf>
    <xf numFmtId="49" fontId="4" fillId="0" borderId="0" xfId="0" applyNumberFormat="1" applyFont="1" applyAlignment="1">
      <alignment vertical="center"/>
    </xf>
    <xf numFmtId="0" fontId="3" fillId="0" borderId="0" xfId="0" applyFont="1"/>
    <xf numFmtId="0" fontId="6" fillId="0" borderId="0" xfId="0" applyFont="1"/>
    <xf numFmtId="0" fontId="8" fillId="0" borderId="0" xfId="0" applyFont="1"/>
    <xf numFmtId="168" fontId="14" fillId="0" borderId="0" xfId="1" applyNumberFormat="1" applyFont="1" applyFill="1"/>
    <xf numFmtId="0" fontId="13" fillId="0" borderId="0" xfId="0" applyFont="1"/>
    <xf numFmtId="168" fontId="13" fillId="0" borderId="0" xfId="1" applyNumberFormat="1" applyFont="1" applyFill="1"/>
    <xf numFmtId="0" fontId="14" fillId="0" borderId="0" xfId="0" applyFont="1"/>
    <xf numFmtId="0" fontId="4" fillId="2" borderId="0" xfId="0" applyFont="1" applyFill="1"/>
    <xf numFmtId="168" fontId="4" fillId="0" borderId="0" xfId="1" applyNumberFormat="1" applyFont="1" applyFill="1"/>
    <xf numFmtId="49" fontId="3" fillId="0" borderId="1" xfId="0" applyNumberFormat="1" applyFont="1" applyBorder="1" applyAlignment="1">
      <alignment horizontal="center" vertical="center" wrapText="1"/>
    </xf>
    <xf numFmtId="165" fontId="3" fillId="3" borderId="0" xfId="0" applyNumberFormat="1" applyFont="1" applyFill="1" applyAlignment="1">
      <alignment horizontal="center" vertical="center"/>
    </xf>
    <xf numFmtId="165" fontId="6" fillId="3" borderId="0" xfId="2" applyNumberFormat="1" applyFont="1" applyFill="1" applyAlignment="1">
      <alignment horizontal="center"/>
    </xf>
    <xf numFmtId="0" fontId="4" fillId="3" borderId="0" xfId="0" applyFont="1" applyFill="1" applyAlignment="1">
      <alignment vertical="center"/>
    </xf>
    <xf numFmtId="165" fontId="6" fillId="3" borderId="0" xfId="0" applyNumberFormat="1" applyFont="1" applyFill="1" applyAlignment="1">
      <alignment horizontal="right" vertical="center"/>
    </xf>
    <xf numFmtId="3" fontId="3" fillId="3" borderId="1" xfId="0" applyNumberFormat="1" applyFont="1" applyFill="1" applyBorder="1" applyAlignment="1">
      <alignment horizontal="center" vertical="center" wrapText="1"/>
    </xf>
    <xf numFmtId="0" fontId="4" fillId="3" borderId="0" xfId="0" applyFont="1" applyFill="1" applyAlignment="1">
      <alignment horizontal="center" vertical="center"/>
    </xf>
    <xf numFmtId="49" fontId="4" fillId="3" borderId="0" xfId="0" applyNumberFormat="1" applyFont="1" applyFill="1" applyAlignment="1">
      <alignment vertical="center"/>
    </xf>
    <xf numFmtId="0" fontId="4" fillId="3" borderId="0" xfId="0" quotePrefix="1" applyFont="1" applyFill="1" applyAlignment="1">
      <alignment horizontal="left" vertical="center" wrapText="1"/>
    </xf>
    <xf numFmtId="0" fontId="4" fillId="3" borderId="0" xfId="0" quotePrefix="1" applyFont="1" applyFill="1" applyAlignment="1">
      <alignment horizontal="justify" vertical="center" wrapText="1"/>
    </xf>
    <xf numFmtId="0" fontId="3" fillId="4" borderId="0" xfId="0" applyFont="1" applyFill="1"/>
    <xf numFmtId="0" fontId="4" fillId="4" borderId="0" xfId="0" applyFont="1" applyFill="1"/>
    <xf numFmtId="0" fontId="4" fillId="0" borderId="2" xfId="0" applyFont="1" applyBorder="1" applyAlignment="1">
      <alignment vertical="center"/>
    </xf>
    <xf numFmtId="166" fontId="4" fillId="0" borderId="2" xfId="1" applyNumberFormat="1" applyFont="1" applyFill="1" applyBorder="1" applyAlignment="1">
      <alignment vertical="center"/>
    </xf>
    <xf numFmtId="0" fontId="4" fillId="0" borderId="2" xfId="0" applyFont="1" applyBorder="1" applyAlignment="1">
      <alignment horizontal="center" vertical="center"/>
    </xf>
    <xf numFmtId="165" fontId="3" fillId="3"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vertical="center"/>
    </xf>
    <xf numFmtId="49" fontId="3" fillId="0" borderId="1" xfId="0" applyNumberFormat="1" applyFont="1" applyBorder="1" applyAlignment="1">
      <alignment vertical="center" wrapText="1"/>
    </xf>
    <xf numFmtId="0" fontId="3" fillId="0" borderId="1" xfId="3" applyNumberFormat="1" applyFont="1" applyBorder="1" applyAlignment="1">
      <alignment vertical="center"/>
    </xf>
    <xf numFmtId="167" fontId="3" fillId="0" borderId="1" xfId="0" applyNumberFormat="1" applyFont="1" applyBorder="1" applyAlignment="1">
      <alignment horizontal="right" vertical="center" wrapText="1"/>
    </xf>
    <xf numFmtId="167" fontId="4" fillId="0" borderId="1" xfId="0" applyNumberFormat="1" applyFont="1" applyBorder="1" applyAlignment="1">
      <alignment vertical="center" wrapText="1"/>
    </xf>
    <xf numFmtId="167" fontId="4" fillId="0" borderId="1" xfId="0" applyNumberFormat="1" applyFont="1" applyBorder="1" applyAlignment="1">
      <alignment vertical="center"/>
    </xf>
    <xf numFmtId="167" fontId="4" fillId="3" borderId="1" xfId="0" applyNumberFormat="1" applyFont="1" applyFill="1" applyBorder="1" applyAlignment="1">
      <alignment vertical="center"/>
    </xf>
    <xf numFmtId="0" fontId="3" fillId="4" borderId="1" xfId="0" applyFont="1" applyFill="1" applyBorder="1" applyAlignment="1">
      <alignment vertical="center"/>
    </xf>
    <xf numFmtId="0" fontId="3" fillId="4" borderId="1" xfId="0" applyFont="1" applyFill="1" applyBorder="1" applyAlignment="1">
      <alignment horizontal="left" vertical="center"/>
    </xf>
    <xf numFmtId="3" fontId="3" fillId="4" borderId="1" xfId="0" applyNumberFormat="1" applyFont="1" applyFill="1" applyBorder="1" applyAlignment="1">
      <alignment vertical="center" wrapText="1"/>
    </xf>
    <xf numFmtId="3" fontId="3" fillId="4" borderId="1" xfId="0" applyNumberFormat="1" applyFont="1" applyFill="1" applyBorder="1" applyAlignment="1">
      <alignment vertical="center"/>
    </xf>
    <xf numFmtId="0" fontId="4" fillId="4" borderId="1" xfId="0" applyFont="1" applyFill="1" applyBorder="1" applyAlignment="1">
      <alignment vertical="center"/>
    </xf>
    <xf numFmtId="0" fontId="4" fillId="4" borderId="1" xfId="18" applyFont="1" applyFill="1" applyBorder="1" applyAlignment="1">
      <alignment horizontal="left" vertical="center" wrapText="1"/>
    </xf>
    <xf numFmtId="37" fontId="4" fillId="4" borderId="1" xfId="16" applyNumberFormat="1" applyFont="1" applyFill="1" applyBorder="1" applyAlignment="1">
      <alignment horizontal="right" vertical="center" wrapText="1"/>
    </xf>
    <xf numFmtId="3" fontId="4" fillId="4" borderId="1" xfId="0" applyNumberFormat="1" applyFont="1" applyFill="1" applyBorder="1" applyAlignment="1">
      <alignment vertical="center"/>
    </xf>
    <xf numFmtId="37" fontId="4" fillId="4" borderId="1" xfId="16" applyNumberFormat="1" applyFont="1" applyFill="1" applyBorder="1" applyAlignment="1">
      <alignment vertical="center" wrapText="1"/>
    </xf>
    <xf numFmtId="167" fontId="3" fillId="4" borderId="1" xfId="0" applyNumberFormat="1" applyFont="1" applyFill="1" applyBorder="1" applyAlignment="1">
      <alignment vertical="center"/>
    </xf>
    <xf numFmtId="167" fontId="4" fillId="4" borderId="1" xfId="0" applyNumberFormat="1" applyFont="1" applyFill="1" applyBorder="1" applyAlignment="1">
      <alignment vertical="center"/>
    </xf>
    <xf numFmtId="0" fontId="3" fillId="4" borderId="1" xfId="0" applyFont="1" applyFill="1" applyBorder="1" applyAlignment="1">
      <alignment horizontal="left" vertical="center" wrapText="1"/>
    </xf>
    <xf numFmtId="0" fontId="6" fillId="0" borderId="1" xfId="0" applyFont="1" applyBorder="1" applyAlignment="1">
      <alignment vertical="center"/>
    </xf>
    <xf numFmtId="0" fontId="3" fillId="0" borderId="1" xfId="5" applyFont="1" applyBorder="1" applyAlignment="1">
      <alignment vertical="center"/>
    </xf>
    <xf numFmtId="167" fontId="3" fillId="0" borderId="1" xfId="0" applyNumberFormat="1" applyFont="1" applyBorder="1" applyAlignment="1">
      <alignment vertical="center"/>
    </xf>
    <xf numFmtId="3" fontId="3" fillId="3" borderId="1" xfId="0" applyNumberFormat="1" applyFont="1" applyFill="1" applyBorder="1" applyAlignment="1">
      <alignment vertical="center" wrapText="1"/>
    </xf>
    <xf numFmtId="0" fontId="3" fillId="0" borderId="1" xfId="0" applyFont="1" applyBorder="1" applyAlignment="1">
      <alignment vertical="center"/>
    </xf>
    <xf numFmtId="0" fontId="8" fillId="0" borderId="1" xfId="0" applyFont="1" applyBorder="1" applyAlignment="1">
      <alignment vertical="center"/>
    </xf>
    <xf numFmtId="0" fontId="3" fillId="0" borderId="1" xfId="0" applyFont="1" applyBorder="1" applyAlignment="1">
      <alignment horizontal="left" vertical="center" wrapText="1"/>
    </xf>
    <xf numFmtId="165" fontId="3" fillId="0" borderId="1" xfId="4" applyNumberFormat="1" applyFont="1" applyBorder="1" applyAlignment="1">
      <alignment horizontal="right" vertical="center" wrapText="1"/>
    </xf>
    <xf numFmtId="0" fontId="4" fillId="0" borderId="1" xfId="4" applyFont="1" applyBorder="1" applyAlignment="1">
      <alignment horizontal="justify" vertical="center" wrapText="1"/>
    </xf>
    <xf numFmtId="3" fontId="4" fillId="2" borderId="1" xfId="4" applyNumberFormat="1" applyFont="1" applyFill="1" applyBorder="1" applyAlignment="1">
      <alignment horizontal="right" vertical="center" wrapText="1"/>
    </xf>
    <xf numFmtId="3" fontId="4" fillId="3" borderId="1" xfId="0" applyNumberFormat="1" applyFont="1" applyFill="1" applyBorder="1" applyAlignment="1">
      <alignment vertical="center" wrapText="1"/>
    </xf>
    <xf numFmtId="0" fontId="13" fillId="0" borderId="1" xfId="0" applyFont="1" applyBorder="1" applyAlignment="1">
      <alignment vertical="center"/>
    </xf>
    <xf numFmtId="167" fontId="13" fillId="0" borderId="1" xfId="0" applyNumberFormat="1" applyFont="1" applyBorder="1" applyAlignment="1">
      <alignment vertical="center"/>
    </xf>
    <xf numFmtId="167" fontId="14" fillId="0" borderId="1" xfId="0" applyNumberFormat="1" applyFont="1" applyBorder="1" applyAlignment="1">
      <alignment vertical="center"/>
    </xf>
    <xf numFmtId="3" fontId="14" fillId="3" borderId="1" xfId="0" applyNumberFormat="1" applyFont="1" applyFill="1" applyBorder="1" applyAlignment="1">
      <alignment vertical="center" wrapText="1"/>
    </xf>
    <xf numFmtId="0" fontId="14" fillId="0" borderId="1" xfId="0" applyFont="1" applyBorder="1" applyAlignment="1">
      <alignment vertical="center"/>
    </xf>
    <xf numFmtId="0" fontId="3" fillId="0" borderId="1" xfId="4" applyFont="1" applyBorder="1" applyAlignment="1">
      <alignment horizontal="justify" vertical="center" wrapText="1"/>
    </xf>
    <xf numFmtId="0" fontId="4" fillId="2" borderId="1" xfId="4" applyFont="1" applyFill="1" applyBorder="1" applyAlignment="1">
      <alignment horizontal="justify" vertical="center" wrapText="1"/>
    </xf>
    <xf numFmtId="165" fontId="4" fillId="0" borderId="1" xfId="4" applyNumberFormat="1" applyFont="1" applyBorder="1" applyAlignment="1">
      <alignment horizontal="right" vertical="center" wrapText="1"/>
    </xf>
    <xf numFmtId="165" fontId="4" fillId="0" borderId="1" xfId="6" applyNumberFormat="1" applyFont="1" applyBorder="1" applyAlignment="1">
      <alignment horizontal="right" vertical="center" wrapText="1"/>
    </xf>
    <xf numFmtId="0" fontId="4" fillId="0" borderId="1" xfId="0" applyFont="1" applyBorder="1" applyAlignment="1">
      <alignment vertical="center" wrapText="1"/>
    </xf>
    <xf numFmtId="0" fontId="13" fillId="0" borderId="1" xfId="0" applyFont="1" applyBorder="1" applyAlignment="1">
      <alignment horizontal="center" vertical="center"/>
    </xf>
    <xf numFmtId="0" fontId="14" fillId="2" borderId="1" xfId="4" applyFont="1" applyFill="1" applyBorder="1" applyAlignment="1">
      <alignment horizontal="justify" vertical="center" wrapText="1"/>
    </xf>
    <xf numFmtId="165" fontId="14" fillId="0" borderId="1" xfId="4" applyNumberFormat="1" applyFont="1" applyBorder="1" applyAlignment="1">
      <alignment horizontal="right" vertical="center" wrapText="1"/>
    </xf>
    <xf numFmtId="0" fontId="11" fillId="2" borderId="1" xfId="4" applyFont="1" applyFill="1" applyBorder="1" applyAlignment="1">
      <alignment horizontal="justify" vertical="center" wrapText="1"/>
    </xf>
    <xf numFmtId="167" fontId="4" fillId="2" borderId="1" xfId="0" applyNumberFormat="1" applyFont="1" applyFill="1" applyBorder="1" applyAlignment="1">
      <alignment vertical="center"/>
    </xf>
    <xf numFmtId="49" fontId="3" fillId="4" borderId="1" xfId="0" applyNumberFormat="1" applyFont="1" applyFill="1" applyBorder="1" applyAlignment="1">
      <alignment horizontal="center" vertical="center"/>
    </xf>
    <xf numFmtId="0" fontId="3" fillId="4" borderId="1" xfId="11" applyFont="1" applyFill="1" applyBorder="1" applyAlignment="1">
      <alignment vertical="center" wrapText="1"/>
    </xf>
    <xf numFmtId="165" fontId="4" fillId="4" borderId="1" xfId="4" applyNumberFormat="1" applyFont="1" applyFill="1" applyBorder="1" applyAlignment="1">
      <alignment horizontal="right" vertical="center" wrapText="1"/>
    </xf>
    <xf numFmtId="0" fontId="3" fillId="4" borderId="1" xfId="0" applyFont="1" applyFill="1" applyBorder="1" applyAlignment="1">
      <alignment horizontal="center" vertical="center"/>
    </xf>
    <xf numFmtId="0" fontId="3" fillId="4" borderId="1" xfId="4" applyFont="1" applyFill="1" applyBorder="1" applyAlignment="1">
      <alignment horizontal="justify" vertical="center" wrapText="1"/>
    </xf>
    <xf numFmtId="0" fontId="4" fillId="4" borderId="1" xfId="4" applyFont="1" applyFill="1" applyBorder="1" applyAlignment="1">
      <alignment horizontal="justify" vertical="center" wrapText="1"/>
    </xf>
    <xf numFmtId="165" fontId="4" fillId="4" borderId="1" xfId="6" applyNumberFormat="1" applyFont="1" applyFill="1" applyBorder="1" applyAlignment="1">
      <alignment horizontal="right" vertical="center" wrapText="1"/>
    </xf>
    <xf numFmtId="165" fontId="3" fillId="4" borderId="1" xfId="4" applyNumberFormat="1" applyFont="1" applyFill="1" applyBorder="1" applyAlignment="1">
      <alignment horizontal="right" vertical="center" wrapText="1"/>
    </xf>
    <xf numFmtId="0" fontId="3" fillId="0" borderId="1" xfId="11" applyFont="1" applyBorder="1" applyAlignment="1">
      <alignment vertical="center" wrapText="1"/>
    </xf>
    <xf numFmtId="0" fontId="3" fillId="2" borderId="1" xfId="4" applyFont="1" applyFill="1" applyBorder="1" applyAlignment="1">
      <alignment horizontal="justify" vertical="center" wrapText="1"/>
    </xf>
    <xf numFmtId="3" fontId="3" fillId="2" borderId="1" xfId="4" applyNumberFormat="1" applyFont="1" applyFill="1" applyBorder="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right" vertical="center"/>
    </xf>
    <xf numFmtId="0" fontId="3" fillId="2" borderId="1" xfId="0" applyFont="1" applyFill="1" applyBorder="1" applyAlignment="1">
      <alignment horizontal="right" vertical="center"/>
    </xf>
    <xf numFmtId="165" fontId="4" fillId="2" borderId="1" xfId="4" applyNumberFormat="1" applyFont="1" applyFill="1" applyBorder="1" applyAlignment="1">
      <alignment horizontal="right" vertical="center" wrapText="1"/>
    </xf>
    <xf numFmtId="0" fontId="4" fillId="2" borderId="1" xfId="0" applyFont="1" applyFill="1" applyBorder="1" applyAlignment="1">
      <alignment vertical="center"/>
    </xf>
    <xf numFmtId="0" fontId="3" fillId="0" borderId="1" xfId="1" applyNumberFormat="1" applyFont="1" applyFill="1" applyBorder="1" applyAlignment="1">
      <alignment vertical="center"/>
    </xf>
    <xf numFmtId="168" fontId="4" fillId="0" borderId="1" xfId="1" applyNumberFormat="1" applyFont="1" applyFill="1" applyBorder="1" applyAlignment="1">
      <alignment vertical="center"/>
    </xf>
    <xf numFmtId="165" fontId="4" fillId="0" borderId="1" xfId="4" applyNumberFormat="1" applyFont="1" applyBorder="1" applyAlignment="1">
      <alignment vertical="center" wrapText="1"/>
    </xf>
    <xf numFmtId="0" fontId="13" fillId="0" borderId="1" xfId="0" applyFont="1" applyBorder="1" applyAlignment="1">
      <alignment horizontal="right" vertical="center"/>
    </xf>
    <xf numFmtId="0" fontId="15" fillId="0" borderId="1" xfId="19" applyFont="1" applyBorder="1" applyAlignment="1">
      <alignment horizontal="left" vertical="center" wrapText="1"/>
    </xf>
    <xf numFmtId="3" fontId="3" fillId="0" borderId="1" xfId="0" applyNumberFormat="1" applyFont="1" applyBorder="1" applyAlignment="1">
      <alignment horizontal="right" vertical="center" wrapText="1"/>
    </xf>
    <xf numFmtId="0" fontId="13" fillId="0" borderId="1" xfId="0" quotePrefix="1" applyFont="1" applyBorder="1" applyAlignment="1">
      <alignment horizontal="center" vertical="center"/>
    </xf>
    <xf numFmtId="168" fontId="14" fillId="0" borderId="1" xfId="1" applyNumberFormat="1" applyFont="1" applyFill="1" applyBorder="1" applyAlignment="1">
      <alignment vertical="center"/>
    </xf>
    <xf numFmtId="0" fontId="16" fillId="0" borderId="1" xfId="19" applyFont="1" applyBorder="1" applyAlignment="1">
      <alignment horizontal="justify" vertical="center" wrapText="1"/>
    </xf>
    <xf numFmtId="167" fontId="13" fillId="0" borderId="1" xfId="0" applyNumberFormat="1" applyFont="1" applyBorder="1" applyAlignment="1">
      <alignment horizontal="right" vertical="center"/>
    </xf>
    <xf numFmtId="168" fontId="13" fillId="0" borderId="1" xfId="1" applyNumberFormat="1" applyFont="1" applyFill="1" applyBorder="1" applyAlignment="1">
      <alignment vertical="center"/>
    </xf>
    <xf numFmtId="168" fontId="13" fillId="0" borderId="1" xfId="1" applyNumberFormat="1" applyFont="1" applyFill="1" applyBorder="1" applyAlignment="1">
      <alignment horizontal="right" vertical="center"/>
    </xf>
    <xf numFmtId="49" fontId="13" fillId="0" borderId="1" xfId="0" applyNumberFormat="1" applyFont="1" applyBorder="1" applyAlignment="1">
      <alignment horizontal="center" vertical="center"/>
    </xf>
    <xf numFmtId="167" fontId="6" fillId="0" borderId="0" xfId="0" applyNumberFormat="1" applyFont="1"/>
    <xf numFmtId="165" fontId="3" fillId="2" borderId="0" xfId="0" applyNumberFormat="1" applyFont="1" applyFill="1" applyAlignment="1">
      <alignment horizontal="center" vertical="center"/>
    </xf>
    <xf numFmtId="3" fontId="3" fillId="2" borderId="1" xfId="0" applyNumberFormat="1" applyFont="1" applyFill="1" applyBorder="1" applyAlignment="1">
      <alignment vertical="center" wrapText="1"/>
    </xf>
    <xf numFmtId="3" fontId="4" fillId="2" borderId="1" xfId="0" applyNumberFormat="1" applyFont="1" applyFill="1" applyBorder="1" applyAlignment="1">
      <alignment vertical="center" wrapText="1"/>
    </xf>
    <xf numFmtId="0" fontId="4" fillId="2" borderId="0" xfId="0" applyFont="1" applyFill="1" applyAlignment="1">
      <alignment horizontal="center" vertical="center"/>
    </xf>
    <xf numFmtId="0" fontId="4" fillId="2" borderId="0" xfId="0" applyFont="1" applyFill="1" applyAlignment="1">
      <alignment vertical="center"/>
    </xf>
    <xf numFmtId="49" fontId="4" fillId="2" borderId="0" xfId="0" applyNumberFormat="1" applyFont="1" applyFill="1" applyAlignment="1">
      <alignment vertical="center"/>
    </xf>
    <xf numFmtId="0" fontId="4" fillId="2" borderId="0" xfId="0" quotePrefix="1" applyFont="1" applyFill="1" applyAlignment="1">
      <alignment horizontal="justify" vertical="center" wrapText="1"/>
    </xf>
    <xf numFmtId="165" fontId="3" fillId="0" borderId="1" xfId="4" applyNumberFormat="1" applyFont="1" applyBorder="1" applyAlignment="1">
      <alignment vertical="center" wrapText="1"/>
    </xf>
    <xf numFmtId="0" fontId="3" fillId="2" borderId="0" xfId="0" applyFont="1" applyFill="1"/>
    <xf numFmtId="0" fontId="4" fillId="2" borderId="1" xfId="18" applyFont="1" applyFill="1" applyBorder="1" applyAlignment="1">
      <alignment horizontal="left" vertical="center" wrapText="1"/>
    </xf>
    <xf numFmtId="37" fontId="4" fillId="2" borderId="1" xfId="16" applyNumberFormat="1" applyFont="1" applyFill="1" applyBorder="1" applyAlignment="1">
      <alignment horizontal="right" vertical="center" wrapText="1"/>
    </xf>
    <xf numFmtId="37" fontId="4" fillId="2" borderId="1" xfId="16" applyNumberFormat="1" applyFont="1" applyFill="1" applyBorder="1" applyAlignment="1">
      <alignment vertical="center" wrapText="1"/>
    </xf>
    <xf numFmtId="0" fontId="3" fillId="2" borderId="1" xfId="0" applyFont="1" applyFill="1" applyBorder="1" applyAlignment="1">
      <alignment horizontal="left" vertical="center" wrapText="1"/>
    </xf>
    <xf numFmtId="0" fontId="3" fillId="2" borderId="1" xfId="11" applyFont="1" applyFill="1" applyBorder="1" applyAlignment="1">
      <alignment vertical="center" wrapText="1"/>
    </xf>
    <xf numFmtId="165" fontId="4" fillId="2" borderId="1" xfId="6" applyNumberFormat="1" applyFont="1" applyFill="1" applyBorder="1" applyAlignment="1">
      <alignment horizontal="right" vertical="center" wrapText="1"/>
    </xf>
    <xf numFmtId="165" fontId="3" fillId="2" borderId="1" xfId="4" applyNumberFormat="1" applyFont="1" applyFill="1" applyBorder="1" applyAlignment="1">
      <alignment horizontal="right" vertical="center" wrapText="1"/>
    </xf>
    <xf numFmtId="3" fontId="3" fillId="0" borderId="1" xfId="0" applyNumberFormat="1" applyFont="1" applyBorder="1" applyAlignment="1">
      <alignment vertical="center" wrapText="1"/>
    </xf>
    <xf numFmtId="0" fontId="3" fillId="0" borderId="1" xfId="0" applyFont="1" applyBorder="1" applyAlignment="1">
      <alignment horizontal="center" vertical="center" wrapText="1"/>
    </xf>
    <xf numFmtId="0" fontId="4" fillId="0" borderId="0" xfId="0" applyFont="1" applyAlignment="1">
      <alignment vertical="center" wrapText="1"/>
    </xf>
    <xf numFmtId="165" fontId="3" fillId="0" borderId="0" xfId="0" applyNumberFormat="1" applyFont="1" applyAlignment="1">
      <alignment horizontal="center" vertical="center" wrapText="1"/>
    </xf>
    <xf numFmtId="165" fontId="3" fillId="0" borderId="0" xfId="0" applyNumberFormat="1" applyFont="1" applyAlignment="1">
      <alignment horizontal="center" vertical="center"/>
    </xf>
    <xf numFmtId="49"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wrapText="1"/>
    </xf>
    <xf numFmtId="165" fontId="6" fillId="0" borderId="3" xfId="0" applyNumberFormat="1" applyFont="1" applyBorder="1" applyAlignment="1">
      <alignment horizontal="right" vertical="center"/>
    </xf>
    <xf numFmtId="0" fontId="3" fillId="0" borderId="1" xfId="0" applyFont="1" applyBorder="1" applyAlignment="1">
      <alignment horizontal="center" vertical="center"/>
    </xf>
    <xf numFmtId="0" fontId="4" fillId="0" borderId="0" xfId="0" applyFont="1" applyAlignment="1">
      <alignment horizontal="justify" vertical="center" wrapText="1"/>
    </xf>
    <xf numFmtId="0" fontId="4" fillId="0" borderId="0" xfId="0" quotePrefix="1" applyFont="1" applyAlignment="1">
      <alignment horizontal="justify" vertical="center" wrapText="1"/>
    </xf>
    <xf numFmtId="0" fontId="4" fillId="0" borderId="0" xfId="0" applyFont="1" applyAlignment="1">
      <alignment horizontal="left" vertical="center" wrapText="1"/>
    </xf>
    <xf numFmtId="165" fontId="6" fillId="0" borderId="0" xfId="0" applyNumberFormat="1" applyFont="1" applyAlignment="1">
      <alignment horizontal="right" vertical="center"/>
    </xf>
    <xf numFmtId="165" fontId="17" fillId="0" borderId="0" xfId="0" applyNumberFormat="1" applyFont="1" applyAlignment="1">
      <alignment horizontal="center" vertical="center" wrapText="1"/>
    </xf>
    <xf numFmtId="0" fontId="3" fillId="0" borderId="1" xfId="0" applyFont="1" applyBorder="1" applyAlignment="1">
      <alignment horizontal="center" vertical="center" wrapText="1"/>
    </xf>
    <xf numFmtId="0" fontId="4" fillId="0" borderId="0" xfId="0" quotePrefix="1" applyFont="1" applyAlignment="1">
      <alignment horizontal="left" vertical="center" wrapText="1"/>
    </xf>
    <xf numFmtId="165" fontId="6" fillId="0" borderId="0" xfId="2" applyNumberFormat="1" applyFont="1" applyAlignment="1">
      <alignment horizontal="center"/>
    </xf>
    <xf numFmtId="0" fontId="4" fillId="0" borderId="4" xfId="0" applyFont="1" applyBorder="1" applyAlignment="1">
      <alignment vertical="center" wrapText="1"/>
    </xf>
    <xf numFmtId="0" fontId="4" fillId="0" borderId="4" xfId="0" applyFont="1" applyBorder="1" applyAlignment="1">
      <alignment vertical="center"/>
    </xf>
    <xf numFmtId="3" fontId="3" fillId="2" borderId="4" xfId="0" applyNumberFormat="1" applyFont="1" applyFill="1" applyBorder="1" applyAlignment="1">
      <alignment vertical="center"/>
    </xf>
    <xf numFmtId="3" fontId="3" fillId="4" borderId="4" xfId="0" applyNumberFormat="1" applyFont="1" applyFill="1" applyBorder="1" applyAlignment="1">
      <alignment vertical="center"/>
    </xf>
    <xf numFmtId="165" fontId="8" fillId="3" borderId="1" xfId="0" applyNumberFormat="1" applyFont="1" applyFill="1" applyBorder="1" applyAlignment="1">
      <alignment horizontal="right" vertical="center" wrapText="1"/>
    </xf>
    <xf numFmtId="0" fontId="3" fillId="0" borderId="1" xfId="3" applyNumberFormat="1" applyFont="1" applyBorder="1" applyAlignment="1">
      <alignment vertical="center" wrapText="1"/>
    </xf>
    <xf numFmtId="167" fontId="4" fillId="3" borderId="1" xfId="0" applyNumberFormat="1" applyFont="1" applyFill="1" applyBorder="1" applyAlignment="1">
      <alignment vertical="center" wrapText="1"/>
    </xf>
    <xf numFmtId="0" fontId="3" fillId="2" borderId="1" xfId="0" applyFont="1" applyFill="1" applyBorder="1" applyAlignment="1">
      <alignment vertical="center" wrapText="1"/>
    </xf>
    <xf numFmtId="0" fontId="4" fillId="2" borderId="1" xfId="0" applyFont="1" applyFill="1" applyBorder="1" applyAlignment="1">
      <alignment vertical="center" wrapText="1"/>
    </xf>
    <xf numFmtId="167" fontId="3" fillId="2" borderId="1" xfId="0" applyNumberFormat="1" applyFont="1" applyFill="1" applyBorder="1" applyAlignment="1">
      <alignment vertical="center" wrapText="1"/>
    </xf>
    <xf numFmtId="167" fontId="4" fillId="2" borderId="1" xfId="0" applyNumberFormat="1" applyFont="1" applyFill="1" applyBorder="1" applyAlignment="1">
      <alignment vertical="center" wrapText="1"/>
    </xf>
    <xf numFmtId="0" fontId="6" fillId="0" borderId="1" xfId="0" applyFont="1" applyBorder="1" applyAlignment="1">
      <alignment vertical="center" wrapText="1"/>
    </xf>
    <xf numFmtId="0" fontId="3" fillId="0" borderId="1" xfId="5" applyFont="1" applyBorder="1" applyAlignment="1">
      <alignment vertical="center" wrapText="1"/>
    </xf>
    <xf numFmtId="167" fontId="3" fillId="0" borderId="1" xfId="0" applyNumberFormat="1" applyFont="1" applyBorder="1" applyAlignment="1">
      <alignment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right" vertical="center" wrapText="1"/>
    </xf>
    <xf numFmtId="0" fontId="3" fillId="2" borderId="1" xfId="0" applyFont="1" applyFill="1" applyBorder="1" applyAlignment="1">
      <alignment horizontal="right" vertical="center" wrapText="1"/>
    </xf>
    <xf numFmtId="0" fontId="3" fillId="0" borderId="1" xfId="1" applyNumberFormat="1" applyFont="1" applyFill="1" applyBorder="1" applyAlignment="1">
      <alignment vertical="center" wrapText="1"/>
    </xf>
    <xf numFmtId="168" fontId="4" fillId="0" borderId="1" xfId="1" applyNumberFormat="1" applyFont="1" applyFill="1" applyBorder="1" applyAlignment="1">
      <alignment vertical="center" wrapText="1"/>
    </xf>
    <xf numFmtId="0" fontId="8" fillId="0" borderId="1" xfId="0" applyFont="1" applyBorder="1" applyAlignment="1">
      <alignment vertical="center" wrapText="1"/>
    </xf>
    <xf numFmtId="0" fontId="13" fillId="0" borderId="1" xfId="0" applyFont="1" applyBorder="1" applyAlignment="1">
      <alignment horizontal="right" vertical="center" wrapText="1"/>
    </xf>
    <xf numFmtId="0" fontId="13" fillId="0" borderId="1" xfId="0" applyFont="1" applyBorder="1" applyAlignment="1">
      <alignment vertical="center" wrapText="1"/>
    </xf>
    <xf numFmtId="0" fontId="13"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168" fontId="14" fillId="0" borderId="1" xfId="1" applyNumberFormat="1" applyFont="1" applyFill="1" applyBorder="1" applyAlignment="1">
      <alignment vertical="center" wrapText="1"/>
    </xf>
    <xf numFmtId="167" fontId="13" fillId="0" borderId="1" xfId="0" applyNumberFormat="1" applyFont="1" applyBorder="1" applyAlignment="1">
      <alignment horizontal="right" vertical="center" wrapText="1"/>
    </xf>
    <xf numFmtId="168" fontId="13" fillId="0" borderId="1" xfId="1" applyNumberFormat="1" applyFont="1" applyFill="1" applyBorder="1" applyAlignment="1">
      <alignment vertical="center" wrapText="1"/>
    </xf>
    <xf numFmtId="168" fontId="13" fillId="0" borderId="1" xfId="1" applyNumberFormat="1" applyFont="1" applyFill="1" applyBorder="1" applyAlignment="1">
      <alignment horizontal="right" vertical="center" wrapText="1"/>
    </xf>
    <xf numFmtId="49" fontId="13" fillId="0" borderId="1" xfId="0" applyNumberFormat="1" applyFont="1" applyBorder="1" applyAlignment="1">
      <alignment horizontal="center" vertical="center" wrapText="1"/>
    </xf>
    <xf numFmtId="167" fontId="13" fillId="0" borderId="1" xfId="0" applyNumberFormat="1" applyFont="1" applyBorder="1" applyAlignment="1">
      <alignment vertical="center" wrapText="1"/>
    </xf>
    <xf numFmtId="0" fontId="14" fillId="0" borderId="1" xfId="0" applyFont="1" applyBorder="1" applyAlignment="1">
      <alignment vertical="center" wrapText="1"/>
    </xf>
  </cellXfs>
  <cellStyles count="20">
    <cellStyle name="Comma" xfId="1" builtinId="3"/>
    <cellStyle name="Comma 13" xfId="10" xr:uid="{00000000-0005-0000-0000-000001000000}"/>
    <cellStyle name="Comma 30 2" xfId="16" xr:uid="{00000000-0005-0000-0000-000002000000}"/>
    <cellStyle name="Comma 36" xfId="17" xr:uid="{00000000-0005-0000-0000-000003000000}"/>
    <cellStyle name="Comma 38" xfId="3" xr:uid="{00000000-0005-0000-0000-000004000000}"/>
    <cellStyle name="Normal" xfId="0" builtinId="0"/>
    <cellStyle name="Normal 18 3" xfId="5" xr:uid="{00000000-0005-0000-0000-000006000000}"/>
    <cellStyle name="Normal 19 2 2" xfId="13" xr:uid="{00000000-0005-0000-0000-000007000000}"/>
    <cellStyle name="Normal 2 2" xfId="12" xr:uid="{00000000-0005-0000-0000-000008000000}"/>
    <cellStyle name="Normal 3 7" xfId="7" xr:uid="{00000000-0005-0000-0000-000009000000}"/>
    <cellStyle name="Normal 33 2" xfId="11" xr:uid="{00000000-0005-0000-0000-00000A000000}"/>
    <cellStyle name="Normal 39" xfId="6" xr:uid="{00000000-0005-0000-0000-00000B000000}"/>
    <cellStyle name="Normal 41 3" xfId="8" xr:uid="{00000000-0005-0000-0000-00000C000000}"/>
    <cellStyle name="Normal 44 2" xfId="15" xr:uid="{00000000-0005-0000-0000-00000D000000}"/>
    <cellStyle name="Normal 44 2 2" xfId="18" xr:uid="{00000000-0005-0000-0000-00000E000000}"/>
    <cellStyle name="Normal 47 4" xfId="19" xr:uid="{00000000-0005-0000-0000-00000F000000}"/>
    <cellStyle name="Normal 5 2" xfId="14" xr:uid="{00000000-0005-0000-0000-000010000000}"/>
    <cellStyle name="Normal_Biểu DT chi tiết (17.10.2014)" xfId="4" xr:uid="{00000000-0005-0000-0000-000011000000}"/>
    <cellStyle name="Normal_Sở Y tế" xfId="2" xr:uid="{00000000-0005-0000-0000-000012000000}"/>
    <cellStyle name="Style 1_DT 2016 - HCSN  5-10 2" xfId="9"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3495675</xdr:colOff>
      <xdr:row>1</xdr:row>
      <xdr:rowOff>0</xdr:rowOff>
    </xdr:from>
    <xdr:to>
      <xdr:col>8</xdr:col>
      <xdr:colOff>47625</xdr:colOff>
      <xdr:row>1</xdr:row>
      <xdr:rowOff>9525</xdr:rowOff>
    </xdr:to>
    <xdr:cxnSp macro="">
      <xdr:nvCxnSpPr>
        <xdr:cNvPr id="3" name="Straight Connector 2">
          <a:extLst>
            <a:ext uri="{FF2B5EF4-FFF2-40B4-BE49-F238E27FC236}">
              <a16:creationId xmlns:a16="http://schemas.microsoft.com/office/drawing/2014/main" id="{A3AE671B-AABB-18F6-7C60-260035928C6E}"/>
            </a:ext>
          </a:extLst>
        </xdr:cNvPr>
        <xdr:cNvCxnSpPr/>
      </xdr:nvCxnSpPr>
      <xdr:spPr>
        <a:xfrm>
          <a:off x="4371975" y="676275"/>
          <a:ext cx="288607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6"/>
  <sheetViews>
    <sheetView workbookViewId="0">
      <selection activeCell="T71" sqref="T71"/>
    </sheetView>
  </sheetViews>
  <sheetFormatPr defaultRowHeight="15.75"/>
  <cols>
    <col min="1" max="1" width="6" style="1" customWidth="1"/>
    <col min="2" max="2" width="7.140625" style="1" customWidth="1"/>
    <col min="3" max="3" width="56.140625" style="1" customWidth="1"/>
    <col min="4" max="4" width="8.85546875" style="1" hidden="1" customWidth="1"/>
    <col min="5" max="5" width="9" style="1" hidden="1" customWidth="1"/>
    <col min="6" max="6" width="9.7109375" style="1" hidden="1" customWidth="1"/>
    <col min="7" max="7" width="9.7109375" style="20" hidden="1" customWidth="1"/>
    <col min="8" max="8" width="9.7109375" style="113" customWidth="1"/>
    <col min="9" max="9" width="11.28515625" style="2" bestFit="1" customWidth="1"/>
    <col min="10" max="10" width="9" style="2" bestFit="1" customWidth="1"/>
    <col min="11" max="11" width="0" style="2" hidden="1" customWidth="1"/>
    <col min="12" max="12" width="12.7109375" style="2" hidden="1" customWidth="1"/>
    <col min="13" max="17" width="0" style="2" hidden="1" customWidth="1"/>
    <col min="18" max="254" width="9.140625" style="2"/>
    <col min="255" max="255" width="6" style="2" customWidth="1"/>
    <col min="256" max="256" width="7.85546875" style="2" customWidth="1"/>
    <col min="257" max="257" width="57.7109375" style="2" customWidth="1"/>
    <col min="258" max="258" width="10.5703125" style="2" customWidth="1"/>
    <col min="259" max="259" width="9.85546875" style="2" customWidth="1"/>
    <col min="260" max="260" width="10.42578125" style="2" customWidth="1"/>
    <col min="261" max="261" width="6.7109375" style="2" customWidth="1"/>
    <col min="262" max="262" width="11.28515625" style="2" customWidth="1"/>
    <col min="263" max="263" width="24.7109375" style="2" customWidth="1"/>
    <col min="264" max="264" width="16.42578125" style="2" customWidth="1"/>
    <col min="265" max="510" width="9.140625" style="2"/>
    <col min="511" max="511" width="6" style="2" customWidth="1"/>
    <col min="512" max="512" width="7.85546875" style="2" customWidth="1"/>
    <col min="513" max="513" width="57.7109375" style="2" customWidth="1"/>
    <col min="514" max="514" width="10.5703125" style="2" customWidth="1"/>
    <col min="515" max="515" width="9.85546875" style="2" customWidth="1"/>
    <col min="516" max="516" width="10.42578125" style="2" customWidth="1"/>
    <col min="517" max="517" width="6.7109375" style="2" customWidth="1"/>
    <col min="518" max="518" width="11.28515625" style="2" customWidth="1"/>
    <col min="519" max="519" width="24.7109375" style="2" customWidth="1"/>
    <col min="520" max="520" width="16.42578125" style="2" customWidth="1"/>
    <col min="521" max="766" width="9.140625" style="2"/>
    <col min="767" max="767" width="6" style="2" customWidth="1"/>
    <col min="768" max="768" width="7.85546875" style="2" customWidth="1"/>
    <col min="769" max="769" width="57.7109375" style="2" customWidth="1"/>
    <col min="770" max="770" width="10.5703125" style="2" customWidth="1"/>
    <col min="771" max="771" width="9.85546875" style="2" customWidth="1"/>
    <col min="772" max="772" width="10.42578125" style="2" customWidth="1"/>
    <col min="773" max="773" width="6.7109375" style="2" customWidth="1"/>
    <col min="774" max="774" width="11.28515625" style="2" customWidth="1"/>
    <col min="775" max="775" width="24.7109375" style="2" customWidth="1"/>
    <col min="776" max="776" width="16.42578125" style="2" customWidth="1"/>
    <col min="777" max="1022" width="9.140625" style="2"/>
    <col min="1023" max="1023" width="6" style="2" customWidth="1"/>
    <col min="1024" max="1024" width="7.85546875" style="2" customWidth="1"/>
    <col min="1025" max="1025" width="57.7109375" style="2" customWidth="1"/>
    <col min="1026" max="1026" width="10.5703125" style="2" customWidth="1"/>
    <col min="1027" max="1027" width="9.85546875" style="2" customWidth="1"/>
    <col min="1028" max="1028" width="10.42578125" style="2" customWidth="1"/>
    <col min="1029" max="1029" width="6.7109375" style="2" customWidth="1"/>
    <col min="1030" max="1030" width="11.28515625" style="2" customWidth="1"/>
    <col min="1031" max="1031" width="24.7109375" style="2" customWidth="1"/>
    <col min="1032" max="1032" width="16.42578125" style="2" customWidth="1"/>
    <col min="1033" max="1278" width="9.140625" style="2"/>
    <col min="1279" max="1279" width="6" style="2" customWidth="1"/>
    <col min="1280" max="1280" width="7.85546875" style="2" customWidth="1"/>
    <col min="1281" max="1281" width="57.7109375" style="2" customWidth="1"/>
    <col min="1282" max="1282" width="10.5703125" style="2" customWidth="1"/>
    <col min="1283" max="1283" width="9.85546875" style="2" customWidth="1"/>
    <col min="1284" max="1284" width="10.42578125" style="2" customWidth="1"/>
    <col min="1285" max="1285" width="6.7109375" style="2" customWidth="1"/>
    <col min="1286" max="1286" width="11.28515625" style="2" customWidth="1"/>
    <col min="1287" max="1287" width="24.7109375" style="2" customWidth="1"/>
    <col min="1288" max="1288" width="16.42578125" style="2" customWidth="1"/>
    <col min="1289" max="1534" width="9.140625" style="2"/>
    <col min="1535" max="1535" width="6" style="2" customWidth="1"/>
    <col min="1536" max="1536" width="7.85546875" style="2" customWidth="1"/>
    <col min="1537" max="1537" width="57.7109375" style="2" customWidth="1"/>
    <col min="1538" max="1538" width="10.5703125" style="2" customWidth="1"/>
    <col min="1539" max="1539" width="9.85546875" style="2" customWidth="1"/>
    <col min="1540" max="1540" width="10.42578125" style="2" customWidth="1"/>
    <col min="1541" max="1541" width="6.7109375" style="2" customWidth="1"/>
    <col min="1542" max="1542" width="11.28515625" style="2" customWidth="1"/>
    <col min="1543" max="1543" width="24.7109375" style="2" customWidth="1"/>
    <col min="1544" max="1544" width="16.42578125" style="2" customWidth="1"/>
    <col min="1545" max="1790" width="9.140625" style="2"/>
    <col min="1791" max="1791" width="6" style="2" customWidth="1"/>
    <col min="1792" max="1792" width="7.85546875" style="2" customWidth="1"/>
    <col min="1793" max="1793" width="57.7109375" style="2" customWidth="1"/>
    <col min="1794" max="1794" width="10.5703125" style="2" customWidth="1"/>
    <col min="1795" max="1795" width="9.85546875" style="2" customWidth="1"/>
    <col min="1796" max="1796" width="10.42578125" style="2" customWidth="1"/>
    <col min="1797" max="1797" width="6.7109375" style="2" customWidth="1"/>
    <col min="1798" max="1798" width="11.28515625" style="2" customWidth="1"/>
    <col min="1799" max="1799" width="24.7109375" style="2" customWidth="1"/>
    <col min="1800" max="1800" width="16.42578125" style="2" customWidth="1"/>
    <col min="1801" max="2046" width="9.140625" style="2"/>
    <col min="2047" max="2047" width="6" style="2" customWidth="1"/>
    <col min="2048" max="2048" width="7.85546875" style="2" customWidth="1"/>
    <col min="2049" max="2049" width="57.7109375" style="2" customWidth="1"/>
    <col min="2050" max="2050" width="10.5703125" style="2" customWidth="1"/>
    <col min="2051" max="2051" width="9.85546875" style="2" customWidth="1"/>
    <col min="2052" max="2052" width="10.42578125" style="2" customWidth="1"/>
    <col min="2053" max="2053" width="6.7109375" style="2" customWidth="1"/>
    <col min="2054" max="2054" width="11.28515625" style="2" customWidth="1"/>
    <col min="2055" max="2055" width="24.7109375" style="2" customWidth="1"/>
    <col min="2056" max="2056" width="16.42578125" style="2" customWidth="1"/>
    <col min="2057" max="2302" width="9.140625" style="2"/>
    <col min="2303" max="2303" width="6" style="2" customWidth="1"/>
    <col min="2304" max="2304" width="7.85546875" style="2" customWidth="1"/>
    <col min="2305" max="2305" width="57.7109375" style="2" customWidth="1"/>
    <col min="2306" max="2306" width="10.5703125" style="2" customWidth="1"/>
    <col min="2307" max="2307" width="9.85546875" style="2" customWidth="1"/>
    <col min="2308" max="2308" width="10.42578125" style="2" customWidth="1"/>
    <col min="2309" max="2309" width="6.7109375" style="2" customWidth="1"/>
    <col min="2310" max="2310" width="11.28515625" style="2" customWidth="1"/>
    <col min="2311" max="2311" width="24.7109375" style="2" customWidth="1"/>
    <col min="2312" max="2312" width="16.42578125" style="2" customWidth="1"/>
    <col min="2313" max="2558" width="9.140625" style="2"/>
    <col min="2559" max="2559" width="6" style="2" customWidth="1"/>
    <col min="2560" max="2560" width="7.85546875" style="2" customWidth="1"/>
    <col min="2561" max="2561" width="57.7109375" style="2" customWidth="1"/>
    <col min="2562" max="2562" width="10.5703125" style="2" customWidth="1"/>
    <col min="2563" max="2563" width="9.85546875" style="2" customWidth="1"/>
    <col min="2564" max="2564" width="10.42578125" style="2" customWidth="1"/>
    <col min="2565" max="2565" width="6.7109375" style="2" customWidth="1"/>
    <col min="2566" max="2566" width="11.28515625" style="2" customWidth="1"/>
    <col min="2567" max="2567" width="24.7109375" style="2" customWidth="1"/>
    <col min="2568" max="2568" width="16.42578125" style="2" customWidth="1"/>
    <col min="2569" max="2814" width="9.140625" style="2"/>
    <col min="2815" max="2815" width="6" style="2" customWidth="1"/>
    <col min="2816" max="2816" width="7.85546875" style="2" customWidth="1"/>
    <col min="2817" max="2817" width="57.7109375" style="2" customWidth="1"/>
    <col min="2818" max="2818" width="10.5703125" style="2" customWidth="1"/>
    <col min="2819" max="2819" width="9.85546875" style="2" customWidth="1"/>
    <col min="2820" max="2820" width="10.42578125" style="2" customWidth="1"/>
    <col min="2821" max="2821" width="6.7109375" style="2" customWidth="1"/>
    <col min="2822" max="2822" width="11.28515625" style="2" customWidth="1"/>
    <col min="2823" max="2823" width="24.7109375" style="2" customWidth="1"/>
    <col min="2824" max="2824" width="16.42578125" style="2" customWidth="1"/>
    <col min="2825" max="3070" width="9.140625" style="2"/>
    <col min="3071" max="3071" width="6" style="2" customWidth="1"/>
    <col min="3072" max="3072" width="7.85546875" style="2" customWidth="1"/>
    <col min="3073" max="3073" width="57.7109375" style="2" customWidth="1"/>
    <col min="3074" max="3074" width="10.5703125" style="2" customWidth="1"/>
    <col min="3075" max="3075" width="9.85546875" style="2" customWidth="1"/>
    <col min="3076" max="3076" width="10.42578125" style="2" customWidth="1"/>
    <col min="3077" max="3077" width="6.7109375" style="2" customWidth="1"/>
    <col min="3078" max="3078" width="11.28515625" style="2" customWidth="1"/>
    <col min="3079" max="3079" width="24.7109375" style="2" customWidth="1"/>
    <col min="3080" max="3080" width="16.42578125" style="2" customWidth="1"/>
    <col min="3081" max="3326" width="9.140625" style="2"/>
    <col min="3327" max="3327" width="6" style="2" customWidth="1"/>
    <col min="3328" max="3328" width="7.85546875" style="2" customWidth="1"/>
    <col min="3329" max="3329" width="57.7109375" style="2" customWidth="1"/>
    <col min="3330" max="3330" width="10.5703125" style="2" customWidth="1"/>
    <col min="3331" max="3331" width="9.85546875" style="2" customWidth="1"/>
    <col min="3332" max="3332" width="10.42578125" style="2" customWidth="1"/>
    <col min="3333" max="3333" width="6.7109375" style="2" customWidth="1"/>
    <col min="3334" max="3334" width="11.28515625" style="2" customWidth="1"/>
    <col min="3335" max="3335" width="24.7109375" style="2" customWidth="1"/>
    <col min="3336" max="3336" width="16.42578125" style="2" customWidth="1"/>
    <col min="3337" max="3582" width="9.140625" style="2"/>
    <col min="3583" max="3583" width="6" style="2" customWidth="1"/>
    <col min="3584" max="3584" width="7.85546875" style="2" customWidth="1"/>
    <col min="3585" max="3585" width="57.7109375" style="2" customWidth="1"/>
    <col min="3586" max="3586" width="10.5703125" style="2" customWidth="1"/>
    <col min="3587" max="3587" width="9.85546875" style="2" customWidth="1"/>
    <col min="3588" max="3588" width="10.42578125" style="2" customWidth="1"/>
    <col min="3589" max="3589" width="6.7109375" style="2" customWidth="1"/>
    <col min="3590" max="3590" width="11.28515625" style="2" customWidth="1"/>
    <col min="3591" max="3591" width="24.7109375" style="2" customWidth="1"/>
    <col min="3592" max="3592" width="16.42578125" style="2" customWidth="1"/>
    <col min="3593" max="3838" width="9.140625" style="2"/>
    <col min="3839" max="3839" width="6" style="2" customWidth="1"/>
    <col min="3840" max="3840" width="7.85546875" style="2" customWidth="1"/>
    <col min="3841" max="3841" width="57.7109375" style="2" customWidth="1"/>
    <col min="3842" max="3842" width="10.5703125" style="2" customWidth="1"/>
    <col min="3843" max="3843" width="9.85546875" style="2" customWidth="1"/>
    <col min="3844" max="3844" width="10.42578125" style="2" customWidth="1"/>
    <col min="3845" max="3845" width="6.7109375" style="2" customWidth="1"/>
    <col min="3846" max="3846" width="11.28515625" style="2" customWidth="1"/>
    <col min="3847" max="3847" width="24.7109375" style="2" customWidth="1"/>
    <col min="3848" max="3848" width="16.42578125" style="2" customWidth="1"/>
    <col min="3849" max="4094" width="9.140625" style="2"/>
    <col min="4095" max="4095" width="6" style="2" customWidth="1"/>
    <col min="4096" max="4096" width="7.85546875" style="2" customWidth="1"/>
    <col min="4097" max="4097" width="57.7109375" style="2" customWidth="1"/>
    <col min="4098" max="4098" width="10.5703125" style="2" customWidth="1"/>
    <col min="4099" max="4099" width="9.85546875" style="2" customWidth="1"/>
    <col min="4100" max="4100" width="10.42578125" style="2" customWidth="1"/>
    <col min="4101" max="4101" width="6.7109375" style="2" customWidth="1"/>
    <col min="4102" max="4102" width="11.28515625" style="2" customWidth="1"/>
    <col min="4103" max="4103" width="24.7109375" style="2" customWidth="1"/>
    <col min="4104" max="4104" width="16.42578125" style="2" customWidth="1"/>
    <col min="4105" max="4350" width="9.140625" style="2"/>
    <col min="4351" max="4351" width="6" style="2" customWidth="1"/>
    <col min="4352" max="4352" width="7.85546875" style="2" customWidth="1"/>
    <col min="4353" max="4353" width="57.7109375" style="2" customWidth="1"/>
    <col min="4354" max="4354" width="10.5703125" style="2" customWidth="1"/>
    <col min="4355" max="4355" width="9.85546875" style="2" customWidth="1"/>
    <col min="4356" max="4356" width="10.42578125" style="2" customWidth="1"/>
    <col min="4357" max="4357" width="6.7109375" style="2" customWidth="1"/>
    <col min="4358" max="4358" width="11.28515625" style="2" customWidth="1"/>
    <col min="4359" max="4359" width="24.7109375" style="2" customWidth="1"/>
    <col min="4360" max="4360" width="16.42578125" style="2" customWidth="1"/>
    <col min="4361" max="4606" width="9.140625" style="2"/>
    <col min="4607" max="4607" width="6" style="2" customWidth="1"/>
    <col min="4608" max="4608" width="7.85546875" style="2" customWidth="1"/>
    <col min="4609" max="4609" width="57.7109375" style="2" customWidth="1"/>
    <col min="4610" max="4610" width="10.5703125" style="2" customWidth="1"/>
    <col min="4611" max="4611" width="9.85546875" style="2" customWidth="1"/>
    <col min="4612" max="4612" width="10.42578125" style="2" customWidth="1"/>
    <col min="4613" max="4613" width="6.7109375" style="2" customWidth="1"/>
    <col min="4614" max="4614" width="11.28515625" style="2" customWidth="1"/>
    <col min="4615" max="4615" width="24.7109375" style="2" customWidth="1"/>
    <col min="4616" max="4616" width="16.42578125" style="2" customWidth="1"/>
    <col min="4617" max="4862" width="9.140625" style="2"/>
    <col min="4863" max="4863" width="6" style="2" customWidth="1"/>
    <col min="4864" max="4864" width="7.85546875" style="2" customWidth="1"/>
    <col min="4865" max="4865" width="57.7109375" style="2" customWidth="1"/>
    <col min="4866" max="4866" width="10.5703125" style="2" customWidth="1"/>
    <col min="4867" max="4867" width="9.85546875" style="2" customWidth="1"/>
    <col min="4868" max="4868" width="10.42578125" style="2" customWidth="1"/>
    <col min="4869" max="4869" width="6.7109375" style="2" customWidth="1"/>
    <col min="4870" max="4870" width="11.28515625" style="2" customWidth="1"/>
    <col min="4871" max="4871" width="24.7109375" style="2" customWidth="1"/>
    <col min="4872" max="4872" width="16.42578125" style="2" customWidth="1"/>
    <col min="4873" max="5118" width="9.140625" style="2"/>
    <col min="5119" max="5119" width="6" style="2" customWidth="1"/>
    <col min="5120" max="5120" width="7.85546875" style="2" customWidth="1"/>
    <col min="5121" max="5121" width="57.7109375" style="2" customWidth="1"/>
    <col min="5122" max="5122" width="10.5703125" style="2" customWidth="1"/>
    <col min="5123" max="5123" width="9.85546875" style="2" customWidth="1"/>
    <col min="5124" max="5124" width="10.42578125" style="2" customWidth="1"/>
    <col min="5125" max="5125" width="6.7109375" style="2" customWidth="1"/>
    <col min="5126" max="5126" width="11.28515625" style="2" customWidth="1"/>
    <col min="5127" max="5127" width="24.7109375" style="2" customWidth="1"/>
    <col min="5128" max="5128" width="16.42578125" style="2" customWidth="1"/>
    <col min="5129" max="5374" width="9.140625" style="2"/>
    <col min="5375" max="5375" width="6" style="2" customWidth="1"/>
    <col min="5376" max="5376" width="7.85546875" style="2" customWidth="1"/>
    <col min="5377" max="5377" width="57.7109375" style="2" customWidth="1"/>
    <col min="5378" max="5378" width="10.5703125" style="2" customWidth="1"/>
    <col min="5379" max="5379" width="9.85546875" style="2" customWidth="1"/>
    <col min="5380" max="5380" width="10.42578125" style="2" customWidth="1"/>
    <col min="5381" max="5381" width="6.7109375" style="2" customWidth="1"/>
    <col min="5382" max="5382" width="11.28515625" style="2" customWidth="1"/>
    <col min="5383" max="5383" width="24.7109375" style="2" customWidth="1"/>
    <col min="5384" max="5384" width="16.42578125" style="2" customWidth="1"/>
    <col min="5385" max="5630" width="9.140625" style="2"/>
    <col min="5631" max="5631" width="6" style="2" customWidth="1"/>
    <col min="5632" max="5632" width="7.85546875" style="2" customWidth="1"/>
    <col min="5633" max="5633" width="57.7109375" style="2" customWidth="1"/>
    <col min="5634" max="5634" width="10.5703125" style="2" customWidth="1"/>
    <col min="5635" max="5635" width="9.85546875" style="2" customWidth="1"/>
    <col min="5636" max="5636" width="10.42578125" style="2" customWidth="1"/>
    <col min="5637" max="5637" width="6.7109375" style="2" customWidth="1"/>
    <col min="5638" max="5638" width="11.28515625" style="2" customWidth="1"/>
    <col min="5639" max="5639" width="24.7109375" style="2" customWidth="1"/>
    <col min="5640" max="5640" width="16.42578125" style="2" customWidth="1"/>
    <col min="5641" max="5886" width="9.140625" style="2"/>
    <col min="5887" max="5887" width="6" style="2" customWidth="1"/>
    <col min="5888" max="5888" width="7.85546875" style="2" customWidth="1"/>
    <col min="5889" max="5889" width="57.7109375" style="2" customWidth="1"/>
    <col min="5890" max="5890" width="10.5703125" style="2" customWidth="1"/>
    <col min="5891" max="5891" width="9.85546875" style="2" customWidth="1"/>
    <col min="5892" max="5892" width="10.42578125" style="2" customWidth="1"/>
    <col min="5893" max="5893" width="6.7109375" style="2" customWidth="1"/>
    <col min="5894" max="5894" width="11.28515625" style="2" customWidth="1"/>
    <col min="5895" max="5895" width="24.7109375" style="2" customWidth="1"/>
    <col min="5896" max="5896" width="16.42578125" style="2" customWidth="1"/>
    <col min="5897" max="6142" width="9.140625" style="2"/>
    <col min="6143" max="6143" width="6" style="2" customWidth="1"/>
    <col min="6144" max="6144" width="7.85546875" style="2" customWidth="1"/>
    <col min="6145" max="6145" width="57.7109375" style="2" customWidth="1"/>
    <col min="6146" max="6146" width="10.5703125" style="2" customWidth="1"/>
    <col min="6147" max="6147" width="9.85546875" style="2" customWidth="1"/>
    <col min="6148" max="6148" width="10.42578125" style="2" customWidth="1"/>
    <col min="6149" max="6149" width="6.7109375" style="2" customWidth="1"/>
    <col min="6150" max="6150" width="11.28515625" style="2" customWidth="1"/>
    <col min="6151" max="6151" width="24.7109375" style="2" customWidth="1"/>
    <col min="6152" max="6152" width="16.42578125" style="2" customWidth="1"/>
    <col min="6153" max="6398" width="9.140625" style="2"/>
    <col min="6399" max="6399" width="6" style="2" customWidth="1"/>
    <col min="6400" max="6400" width="7.85546875" style="2" customWidth="1"/>
    <col min="6401" max="6401" width="57.7109375" style="2" customWidth="1"/>
    <col min="6402" max="6402" width="10.5703125" style="2" customWidth="1"/>
    <col min="6403" max="6403" width="9.85546875" style="2" customWidth="1"/>
    <col min="6404" max="6404" width="10.42578125" style="2" customWidth="1"/>
    <col min="6405" max="6405" width="6.7109375" style="2" customWidth="1"/>
    <col min="6406" max="6406" width="11.28515625" style="2" customWidth="1"/>
    <col min="6407" max="6407" width="24.7109375" style="2" customWidth="1"/>
    <col min="6408" max="6408" width="16.42578125" style="2" customWidth="1"/>
    <col min="6409" max="6654" width="9.140625" style="2"/>
    <col min="6655" max="6655" width="6" style="2" customWidth="1"/>
    <col min="6656" max="6656" width="7.85546875" style="2" customWidth="1"/>
    <col min="6657" max="6657" width="57.7109375" style="2" customWidth="1"/>
    <col min="6658" max="6658" width="10.5703125" style="2" customWidth="1"/>
    <col min="6659" max="6659" width="9.85546875" style="2" customWidth="1"/>
    <col min="6660" max="6660" width="10.42578125" style="2" customWidth="1"/>
    <col min="6661" max="6661" width="6.7109375" style="2" customWidth="1"/>
    <col min="6662" max="6662" width="11.28515625" style="2" customWidth="1"/>
    <col min="6663" max="6663" width="24.7109375" style="2" customWidth="1"/>
    <col min="6664" max="6664" width="16.42578125" style="2" customWidth="1"/>
    <col min="6665" max="6910" width="9.140625" style="2"/>
    <col min="6911" max="6911" width="6" style="2" customWidth="1"/>
    <col min="6912" max="6912" width="7.85546875" style="2" customWidth="1"/>
    <col min="6913" max="6913" width="57.7109375" style="2" customWidth="1"/>
    <col min="6914" max="6914" width="10.5703125" style="2" customWidth="1"/>
    <col min="6915" max="6915" width="9.85546875" style="2" customWidth="1"/>
    <col min="6916" max="6916" width="10.42578125" style="2" customWidth="1"/>
    <col min="6917" max="6917" width="6.7109375" style="2" customWidth="1"/>
    <col min="6918" max="6918" width="11.28515625" style="2" customWidth="1"/>
    <col min="6919" max="6919" width="24.7109375" style="2" customWidth="1"/>
    <col min="6920" max="6920" width="16.42578125" style="2" customWidth="1"/>
    <col min="6921" max="7166" width="9.140625" style="2"/>
    <col min="7167" max="7167" width="6" style="2" customWidth="1"/>
    <col min="7168" max="7168" width="7.85546875" style="2" customWidth="1"/>
    <col min="7169" max="7169" width="57.7109375" style="2" customWidth="1"/>
    <col min="7170" max="7170" width="10.5703125" style="2" customWidth="1"/>
    <col min="7171" max="7171" width="9.85546875" style="2" customWidth="1"/>
    <col min="7172" max="7172" width="10.42578125" style="2" customWidth="1"/>
    <col min="7173" max="7173" width="6.7109375" style="2" customWidth="1"/>
    <col min="7174" max="7174" width="11.28515625" style="2" customWidth="1"/>
    <col min="7175" max="7175" width="24.7109375" style="2" customWidth="1"/>
    <col min="7176" max="7176" width="16.42578125" style="2" customWidth="1"/>
    <col min="7177" max="7422" width="9.140625" style="2"/>
    <col min="7423" max="7423" width="6" style="2" customWidth="1"/>
    <col min="7424" max="7424" width="7.85546875" style="2" customWidth="1"/>
    <col min="7425" max="7425" width="57.7109375" style="2" customWidth="1"/>
    <col min="7426" max="7426" width="10.5703125" style="2" customWidth="1"/>
    <col min="7427" max="7427" width="9.85546875" style="2" customWidth="1"/>
    <col min="7428" max="7428" width="10.42578125" style="2" customWidth="1"/>
    <col min="7429" max="7429" width="6.7109375" style="2" customWidth="1"/>
    <col min="7430" max="7430" width="11.28515625" style="2" customWidth="1"/>
    <col min="7431" max="7431" width="24.7109375" style="2" customWidth="1"/>
    <col min="7432" max="7432" width="16.42578125" style="2" customWidth="1"/>
    <col min="7433" max="7678" width="9.140625" style="2"/>
    <col min="7679" max="7679" width="6" style="2" customWidth="1"/>
    <col min="7680" max="7680" width="7.85546875" style="2" customWidth="1"/>
    <col min="7681" max="7681" width="57.7109375" style="2" customWidth="1"/>
    <col min="7682" max="7682" width="10.5703125" style="2" customWidth="1"/>
    <col min="7683" max="7683" width="9.85546875" style="2" customWidth="1"/>
    <col min="7684" max="7684" width="10.42578125" style="2" customWidth="1"/>
    <col min="7685" max="7685" width="6.7109375" style="2" customWidth="1"/>
    <col min="7686" max="7686" width="11.28515625" style="2" customWidth="1"/>
    <col min="7687" max="7687" width="24.7109375" style="2" customWidth="1"/>
    <col min="7688" max="7688" width="16.42578125" style="2" customWidth="1"/>
    <col min="7689" max="7934" width="9.140625" style="2"/>
    <col min="7935" max="7935" width="6" style="2" customWidth="1"/>
    <col min="7936" max="7936" width="7.85546875" style="2" customWidth="1"/>
    <col min="7937" max="7937" width="57.7109375" style="2" customWidth="1"/>
    <col min="7938" max="7938" width="10.5703125" style="2" customWidth="1"/>
    <col min="7939" max="7939" width="9.85546875" style="2" customWidth="1"/>
    <col min="7940" max="7940" width="10.42578125" style="2" customWidth="1"/>
    <col min="7941" max="7941" width="6.7109375" style="2" customWidth="1"/>
    <col min="7942" max="7942" width="11.28515625" style="2" customWidth="1"/>
    <col min="7943" max="7943" width="24.7109375" style="2" customWidth="1"/>
    <col min="7944" max="7944" width="16.42578125" style="2" customWidth="1"/>
    <col min="7945" max="8190" width="9.140625" style="2"/>
    <col min="8191" max="8191" width="6" style="2" customWidth="1"/>
    <col min="8192" max="8192" width="7.85546875" style="2" customWidth="1"/>
    <col min="8193" max="8193" width="57.7109375" style="2" customWidth="1"/>
    <col min="8194" max="8194" width="10.5703125" style="2" customWidth="1"/>
    <col min="8195" max="8195" width="9.85546875" style="2" customWidth="1"/>
    <col min="8196" max="8196" width="10.42578125" style="2" customWidth="1"/>
    <col min="8197" max="8197" width="6.7109375" style="2" customWidth="1"/>
    <col min="8198" max="8198" width="11.28515625" style="2" customWidth="1"/>
    <col min="8199" max="8199" width="24.7109375" style="2" customWidth="1"/>
    <col min="8200" max="8200" width="16.42578125" style="2" customWidth="1"/>
    <col min="8201" max="8446" width="9.140625" style="2"/>
    <col min="8447" max="8447" width="6" style="2" customWidth="1"/>
    <col min="8448" max="8448" width="7.85546875" style="2" customWidth="1"/>
    <col min="8449" max="8449" width="57.7109375" style="2" customWidth="1"/>
    <col min="8450" max="8450" width="10.5703125" style="2" customWidth="1"/>
    <col min="8451" max="8451" width="9.85546875" style="2" customWidth="1"/>
    <col min="8452" max="8452" width="10.42578125" style="2" customWidth="1"/>
    <col min="8453" max="8453" width="6.7109375" style="2" customWidth="1"/>
    <col min="8454" max="8454" width="11.28515625" style="2" customWidth="1"/>
    <col min="8455" max="8455" width="24.7109375" style="2" customWidth="1"/>
    <col min="8456" max="8456" width="16.42578125" style="2" customWidth="1"/>
    <col min="8457" max="8702" width="9.140625" style="2"/>
    <col min="8703" max="8703" width="6" style="2" customWidth="1"/>
    <col min="8704" max="8704" width="7.85546875" style="2" customWidth="1"/>
    <col min="8705" max="8705" width="57.7109375" style="2" customWidth="1"/>
    <col min="8706" max="8706" width="10.5703125" style="2" customWidth="1"/>
    <col min="8707" max="8707" width="9.85546875" style="2" customWidth="1"/>
    <col min="8708" max="8708" width="10.42578125" style="2" customWidth="1"/>
    <col min="8709" max="8709" width="6.7109375" style="2" customWidth="1"/>
    <col min="8710" max="8710" width="11.28515625" style="2" customWidth="1"/>
    <col min="8711" max="8711" width="24.7109375" style="2" customWidth="1"/>
    <col min="8712" max="8712" width="16.42578125" style="2" customWidth="1"/>
    <col min="8713" max="8958" width="9.140625" style="2"/>
    <col min="8959" max="8959" width="6" style="2" customWidth="1"/>
    <col min="8960" max="8960" width="7.85546875" style="2" customWidth="1"/>
    <col min="8961" max="8961" width="57.7109375" style="2" customWidth="1"/>
    <col min="8962" max="8962" width="10.5703125" style="2" customWidth="1"/>
    <col min="8963" max="8963" width="9.85546875" style="2" customWidth="1"/>
    <col min="8964" max="8964" width="10.42578125" style="2" customWidth="1"/>
    <col min="8965" max="8965" width="6.7109375" style="2" customWidth="1"/>
    <col min="8966" max="8966" width="11.28515625" style="2" customWidth="1"/>
    <col min="8967" max="8967" width="24.7109375" style="2" customWidth="1"/>
    <col min="8968" max="8968" width="16.42578125" style="2" customWidth="1"/>
    <col min="8969" max="9214" width="9.140625" style="2"/>
    <col min="9215" max="9215" width="6" style="2" customWidth="1"/>
    <col min="9216" max="9216" width="7.85546875" style="2" customWidth="1"/>
    <col min="9217" max="9217" width="57.7109375" style="2" customWidth="1"/>
    <col min="9218" max="9218" width="10.5703125" style="2" customWidth="1"/>
    <col min="9219" max="9219" width="9.85546875" style="2" customWidth="1"/>
    <col min="9220" max="9220" width="10.42578125" style="2" customWidth="1"/>
    <col min="9221" max="9221" width="6.7109375" style="2" customWidth="1"/>
    <col min="9222" max="9222" width="11.28515625" style="2" customWidth="1"/>
    <col min="9223" max="9223" width="24.7109375" style="2" customWidth="1"/>
    <col min="9224" max="9224" width="16.42578125" style="2" customWidth="1"/>
    <col min="9225" max="9470" width="9.140625" style="2"/>
    <col min="9471" max="9471" width="6" style="2" customWidth="1"/>
    <col min="9472" max="9472" width="7.85546875" style="2" customWidth="1"/>
    <col min="9473" max="9473" width="57.7109375" style="2" customWidth="1"/>
    <col min="9474" max="9474" width="10.5703125" style="2" customWidth="1"/>
    <col min="9475" max="9475" width="9.85546875" style="2" customWidth="1"/>
    <col min="9476" max="9476" width="10.42578125" style="2" customWidth="1"/>
    <col min="9477" max="9477" width="6.7109375" style="2" customWidth="1"/>
    <col min="9478" max="9478" width="11.28515625" style="2" customWidth="1"/>
    <col min="9479" max="9479" width="24.7109375" style="2" customWidth="1"/>
    <col min="9480" max="9480" width="16.42578125" style="2" customWidth="1"/>
    <col min="9481" max="9726" width="9.140625" style="2"/>
    <col min="9727" max="9727" width="6" style="2" customWidth="1"/>
    <col min="9728" max="9728" width="7.85546875" style="2" customWidth="1"/>
    <col min="9729" max="9729" width="57.7109375" style="2" customWidth="1"/>
    <col min="9730" max="9730" width="10.5703125" style="2" customWidth="1"/>
    <col min="9731" max="9731" width="9.85546875" style="2" customWidth="1"/>
    <col min="9732" max="9732" width="10.42578125" style="2" customWidth="1"/>
    <col min="9733" max="9733" width="6.7109375" style="2" customWidth="1"/>
    <col min="9734" max="9734" width="11.28515625" style="2" customWidth="1"/>
    <col min="9735" max="9735" width="24.7109375" style="2" customWidth="1"/>
    <col min="9736" max="9736" width="16.42578125" style="2" customWidth="1"/>
    <col min="9737" max="9982" width="9.140625" style="2"/>
    <col min="9983" max="9983" width="6" style="2" customWidth="1"/>
    <col min="9984" max="9984" width="7.85546875" style="2" customWidth="1"/>
    <col min="9985" max="9985" width="57.7109375" style="2" customWidth="1"/>
    <col min="9986" max="9986" width="10.5703125" style="2" customWidth="1"/>
    <col min="9987" max="9987" width="9.85546875" style="2" customWidth="1"/>
    <col min="9988" max="9988" width="10.42578125" style="2" customWidth="1"/>
    <col min="9989" max="9989" width="6.7109375" style="2" customWidth="1"/>
    <col min="9990" max="9990" width="11.28515625" style="2" customWidth="1"/>
    <col min="9991" max="9991" width="24.7109375" style="2" customWidth="1"/>
    <col min="9992" max="9992" width="16.42578125" style="2" customWidth="1"/>
    <col min="9993" max="10238" width="9.140625" style="2"/>
    <col min="10239" max="10239" width="6" style="2" customWidth="1"/>
    <col min="10240" max="10240" width="7.85546875" style="2" customWidth="1"/>
    <col min="10241" max="10241" width="57.7109375" style="2" customWidth="1"/>
    <col min="10242" max="10242" width="10.5703125" style="2" customWidth="1"/>
    <col min="10243" max="10243" width="9.85546875" style="2" customWidth="1"/>
    <col min="10244" max="10244" width="10.42578125" style="2" customWidth="1"/>
    <col min="10245" max="10245" width="6.7109375" style="2" customWidth="1"/>
    <col min="10246" max="10246" width="11.28515625" style="2" customWidth="1"/>
    <col min="10247" max="10247" width="24.7109375" style="2" customWidth="1"/>
    <col min="10248" max="10248" width="16.42578125" style="2" customWidth="1"/>
    <col min="10249" max="10494" width="9.140625" style="2"/>
    <col min="10495" max="10495" width="6" style="2" customWidth="1"/>
    <col min="10496" max="10496" width="7.85546875" style="2" customWidth="1"/>
    <col min="10497" max="10497" width="57.7109375" style="2" customWidth="1"/>
    <col min="10498" max="10498" width="10.5703125" style="2" customWidth="1"/>
    <col min="10499" max="10499" width="9.85546875" style="2" customWidth="1"/>
    <col min="10500" max="10500" width="10.42578125" style="2" customWidth="1"/>
    <col min="10501" max="10501" width="6.7109375" style="2" customWidth="1"/>
    <col min="10502" max="10502" width="11.28515625" style="2" customWidth="1"/>
    <col min="10503" max="10503" width="24.7109375" style="2" customWidth="1"/>
    <col min="10504" max="10504" width="16.42578125" style="2" customWidth="1"/>
    <col min="10505" max="10750" width="9.140625" style="2"/>
    <col min="10751" max="10751" width="6" style="2" customWidth="1"/>
    <col min="10752" max="10752" width="7.85546875" style="2" customWidth="1"/>
    <col min="10753" max="10753" width="57.7109375" style="2" customWidth="1"/>
    <col min="10754" max="10754" width="10.5703125" style="2" customWidth="1"/>
    <col min="10755" max="10755" width="9.85546875" style="2" customWidth="1"/>
    <col min="10756" max="10756" width="10.42578125" style="2" customWidth="1"/>
    <col min="10757" max="10757" width="6.7109375" style="2" customWidth="1"/>
    <col min="10758" max="10758" width="11.28515625" style="2" customWidth="1"/>
    <col min="10759" max="10759" width="24.7109375" style="2" customWidth="1"/>
    <col min="10760" max="10760" width="16.42578125" style="2" customWidth="1"/>
    <col min="10761" max="11006" width="9.140625" style="2"/>
    <col min="11007" max="11007" width="6" style="2" customWidth="1"/>
    <col min="11008" max="11008" width="7.85546875" style="2" customWidth="1"/>
    <col min="11009" max="11009" width="57.7109375" style="2" customWidth="1"/>
    <col min="11010" max="11010" width="10.5703125" style="2" customWidth="1"/>
    <col min="11011" max="11011" width="9.85546875" style="2" customWidth="1"/>
    <col min="11012" max="11012" width="10.42578125" style="2" customWidth="1"/>
    <col min="11013" max="11013" width="6.7109375" style="2" customWidth="1"/>
    <col min="11014" max="11014" width="11.28515625" style="2" customWidth="1"/>
    <col min="11015" max="11015" width="24.7109375" style="2" customWidth="1"/>
    <col min="11016" max="11016" width="16.42578125" style="2" customWidth="1"/>
    <col min="11017" max="11262" width="9.140625" style="2"/>
    <col min="11263" max="11263" width="6" style="2" customWidth="1"/>
    <col min="11264" max="11264" width="7.85546875" style="2" customWidth="1"/>
    <col min="11265" max="11265" width="57.7109375" style="2" customWidth="1"/>
    <col min="11266" max="11266" width="10.5703125" style="2" customWidth="1"/>
    <col min="11267" max="11267" width="9.85546875" style="2" customWidth="1"/>
    <col min="11268" max="11268" width="10.42578125" style="2" customWidth="1"/>
    <col min="11269" max="11269" width="6.7109375" style="2" customWidth="1"/>
    <col min="11270" max="11270" width="11.28515625" style="2" customWidth="1"/>
    <col min="11271" max="11271" width="24.7109375" style="2" customWidth="1"/>
    <col min="11272" max="11272" width="16.42578125" style="2" customWidth="1"/>
    <col min="11273" max="11518" width="9.140625" style="2"/>
    <col min="11519" max="11519" width="6" style="2" customWidth="1"/>
    <col min="11520" max="11520" width="7.85546875" style="2" customWidth="1"/>
    <col min="11521" max="11521" width="57.7109375" style="2" customWidth="1"/>
    <col min="11522" max="11522" width="10.5703125" style="2" customWidth="1"/>
    <col min="11523" max="11523" width="9.85546875" style="2" customWidth="1"/>
    <col min="11524" max="11524" width="10.42578125" style="2" customWidth="1"/>
    <col min="11525" max="11525" width="6.7109375" style="2" customWidth="1"/>
    <col min="11526" max="11526" width="11.28515625" style="2" customWidth="1"/>
    <col min="11527" max="11527" width="24.7109375" style="2" customWidth="1"/>
    <col min="11528" max="11528" width="16.42578125" style="2" customWidth="1"/>
    <col min="11529" max="11774" width="9.140625" style="2"/>
    <col min="11775" max="11775" width="6" style="2" customWidth="1"/>
    <col min="11776" max="11776" width="7.85546875" style="2" customWidth="1"/>
    <col min="11777" max="11777" width="57.7109375" style="2" customWidth="1"/>
    <col min="11778" max="11778" width="10.5703125" style="2" customWidth="1"/>
    <col min="11779" max="11779" width="9.85546875" style="2" customWidth="1"/>
    <col min="11780" max="11780" width="10.42578125" style="2" customWidth="1"/>
    <col min="11781" max="11781" width="6.7109375" style="2" customWidth="1"/>
    <col min="11782" max="11782" width="11.28515625" style="2" customWidth="1"/>
    <col min="11783" max="11783" width="24.7109375" style="2" customWidth="1"/>
    <col min="11784" max="11784" width="16.42578125" style="2" customWidth="1"/>
    <col min="11785" max="12030" width="9.140625" style="2"/>
    <col min="12031" max="12031" width="6" style="2" customWidth="1"/>
    <col min="12032" max="12032" width="7.85546875" style="2" customWidth="1"/>
    <col min="12033" max="12033" width="57.7109375" style="2" customWidth="1"/>
    <col min="12034" max="12034" width="10.5703125" style="2" customWidth="1"/>
    <col min="12035" max="12035" width="9.85546875" style="2" customWidth="1"/>
    <col min="12036" max="12036" width="10.42578125" style="2" customWidth="1"/>
    <col min="12037" max="12037" width="6.7109375" style="2" customWidth="1"/>
    <col min="12038" max="12038" width="11.28515625" style="2" customWidth="1"/>
    <col min="12039" max="12039" width="24.7109375" style="2" customWidth="1"/>
    <col min="12040" max="12040" width="16.42578125" style="2" customWidth="1"/>
    <col min="12041" max="12286" width="9.140625" style="2"/>
    <col min="12287" max="12287" width="6" style="2" customWidth="1"/>
    <col min="12288" max="12288" width="7.85546875" style="2" customWidth="1"/>
    <col min="12289" max="12289" width="57.7109375" style="2" customWidth="1"/>
    <col min="12290" max="12290" width="10.5703125" style="2" customWidth="1"/>
    <col min="12291" max="12291" width="9.85546875" style="2" customWidth="1"/>
    <col min="12292" max="12292" width="10.42578125" style="2" customWidth="1"/>
    <col min="12293" max="12293" width="6.7109375" style="2" customWidth="1"/>
    <col min="12294" max="12294" width="11.28515625" style="2" customWidth="1"/>
    <col min="12295" max="12295" width="24.7109375" style="2" customWidth="1"/>
    <col min="12296" max="12296" width="16.42578125" style="2" customWidth="1"/>
    <col min="12297" max="12542" width="9.140625" style="2"/>
    <col min="12543" max="12543" width="6" style="2" customWidth="1"/>
    <col min="12544" max="12544" width="7.85546875" style="2" customWidth="1"/>
    <col min="12545" max="12545" width="57.7109375" style="2" customWidth="1"/>
    <col min="12546" max="12546" width="10.5703125" style="2" customWidth="1"/>
    <col min="12547" max="12547" width="9.85546875" style="2" customWidth="1"/>
    <col min="12548" max="12548" width="10.42578125" style="2" customWidth="1"/>
    <col min="12549" max="12549" width="6.7109375" style="2" customWidth="1"/>
    <col min="12550" max="12550" width="11.28515625" style="2" customWidth="1"/>
    <col min="12551" max="12551" width="24.7109375" style="2" customWidth="1"/>
    <col min="12552" max="12552" width="16.42578125" style="2" customWidth="1"/>
    <col min="12553" max="12798" width="9.140625" style="2"/>
    <col min="12799" max="12799" width="6" style="2" customWidth="1"/>
    <col min="12800" max="12800" width="7.85546875" style="2" customWidth="1"/>
    <col min="12801" max="12801" width="57.7109375" style="2" customWidth="1"/>
    <col min="12802" max="12802" width="10.5703125" style="2" customWidth="1"/>
    <col min="12803" max="12803" width="9.85546875" style="2" customWidth="1"/>
    <col min="12804" max="12804" width="10.42578125" style="2" customWidth="1"/>
    <col min="12805" max="12805" width="6.7109375" style="2" customWidth="1"/>
    <col min="12806" max="12806" width="11.28515625" style="2" customWidth="1"/>
    <col min="12807" max="12807" width="24.7109375" style="2" customWidth="1"/>
    <col min="12808" max="12808" width="16.42578125" style="2" customWidth="1"/>
    <col min="12809" max="13054" width="9.140625" style="2"/>
    <col min="13055" max="13055" width="6" style="2" customWidth="1"/>
    <col min="13056" max="13056" width="7.85546875" style="2" customWidth="1"/>
    <col min="13057" max="13057" width="57.7109375" style="2" customWidth="1"/>
    <col min="13058" max="13058" width="10.5703125" style="2" customWidth="1"/>
    <col min="13059" max="13059" width="9.85546875" style="2" customWidth="1"/>
    <col min="13060" max="13060" width="10.42578125" style="2" customWidth="1"/>
    <col min="13061" max="13061" width="6.7109375" style="2" customWidth="1"/>
    <col min="13062" max="13062" width="11.28515625" style="2" customWidth="1"/>
    <col min="13063" max="13063" width="24.7109375" style="2" customWidth="1"/>
    <col min="13064" max="13064" width="16.42578125" style="2" customWidth="1"/>
    <col min="13065" max="13310" width="9.140625" style="2"/>
    <col min="13311" max="13311" width="6" style="2" customWidth="1"/>
    <col min="13312" max="13312" width="7.85546875" style="2" customWidth="1"/>
    <col min="13313" max="13313" width="57.7109375" style="2" customWidth="1"/>
    <col min="13314" max="13314" width="10.5703125" style="2" customWidth="1"/>
    <col min="13315" max="13315" width="9.85546875" style="2" customWidth="1"/>
    <col min="13316" max="13316" width="10.42578125" style="2" customWidth="1"/>
    <col min="13317" max="13317" width="6.7109375" style="2" customWidth="1"/>
    <col min="13318" max="13318" width="11.28515625" style="2" customWidth="1"/>
    <col min="13319" max="13319" width="24.7109375" style="2" customWidth="1"/>
    <col min="13320" max="13320" width="16.42578125" style="2" customWidth="1"/>
    <col min="13321" max="13566" width="9.140625" style="2"/>
    <col min="13567" max="13567" width="6" style="2" customWidth="1"/>
    <col min="13568" max="13568" width="7.85546875" style="2" customWidth="1"/>
    <col min="13569" max="13569" width="57.7109375" style="2" customWidth="1"/>
    <col min="13570" max="13570" width="10.5703125" style="2" customWidth="1"/>
    <col min="13571" max="13571" width="9.85546875" style="2" customWidth="1"/>
    <col min="13572" max="13572" width="10.42578125" style="2" customWidth="1"/>
    <col min="13573" max="13573" width="6.7109375" style="2" customWidth="1"/>
    <col min="13574" max="13574" width="11.28515625" style="2" customWidth="1"/>
    <col min="13575" max="13575" width="24.7109375" style="2" customWidth="1"/>
    <col min="13576" max="13576" width="16.42578125" style="2" customWidth="1"/>
    <col min="13577" max="13822" width="9.140625" style="2"/>
    <col min="13823" max="13823" width="6" style="2" customWidth="1"/>
    <col min="13824" max="13824" width="7.85546875" style="2" customWidth="1"/>
    <col min="13825" max="13825" width="57.7109375" style="2" customWidth="1"/>
    <col min="13826" max="13826" width="10.5703125" style="2" customWidth="1"/>
    <col min="13827" max="13827" width="9.85546875" style="2" customWidth="1"/>
    <col min="13828" max="13828" width="10.42578125" style="2" customWidth="1"/>
    <col min="13829" max="13829" width="6.7109375" style="2" customWidth="1"/>
    <col min="13830" max="13830" width="11.28515625" style="2" customWidth="1"/>
    <col min="13831" max="13831" width="24.7109375" style="2" customWidth="1"/>
    <col min="13832" max="13832" width="16.42578125" style="2" customWidth="1"/>
    <col min="13833" max="14078" width="9.140625" style="2"/>
    <col min="14079" max="14079" width="6" style="2" customWidth="1"/>
    <col min="14080" max="14080" width="7.85546875" style="2" customWidth="1"/>
    <col min="14081" max="14081" width="57.7109375" style="2" customWidth="1"/>
    <col min="14082" max="14082" width="10.5703125" style="2" customWidth="1"/>
    <col min="14083" max="14083" width="9.85546875" style="2" customWidth="1"/>
    <col min="14084" max="14084" width="10.42578125" style="2" customWidth="1"/>
    <col min="14085" max="14085" width="6.7109375" style="2" customWidth="1"/>
    <col min="14086" max="14086" width="11.28515625" style="2" customWidth="1"/>
    <col min="14087" max="14087" width="24.7109375" style="2" customWidth="1"/>
    <col min="14088" max="14088" width="16.42578125" style="2" customWidth="1"/>
    <col min="14089" max="14334" width="9.140625" style="2"/>
    <col min="14335" max="14335" width="6" style="2" customWidth="1"/>
    <col min="14336" max="14336" width="7.85546875" style="2" customWidth="1"/>
    <col min="14337" max="14337" width="57.7109375" style="2" customWidth="1"/>
    <col min="14338" max="14338" width="10.5703125" style="2" customWidth="1"/>
    <col min="14339" max="14339" width="9.85546875" style="2" customWidth="1"/>
    <col min="14340" max="14340" width="10.42578125" style="2" customWidth="1"/>
    <col min="14341" max="14341" width="6.7109375" style="2" customWidth="1"/>
    <col min="14342" max="14342" width="11.28515625" style="2" customWidth="1"/>
    <col min="14343" max="14343" width="24.7109375" style="2" customWidth="1"/>
    <col min="14344" max="14344" width="16.42578125" style="2" customWidth="1"/>
    <col min="14345" max="14590" width="9.140625" style="2"/>
    <col min="14591" max="14591" width="6" style="2" customWidth="1"/>
    <col min="14592" max="14592" width="7.85546875" style="2" customWidth="1"/>
    <col min="14593" max="14593" width="57.7109375" style="2" customWidth="1"/>
    <col min="14594" max="14594" width="10.5703125" style="2" customWidth="1"/>
    <col min="14595" max="14595" width="9.85546875" style="2" customWidth="1"/>
    <col min="14596" max="14596" width="10.42578125" style="2" customWidth="1"/>
    <col min="14597" max="14597" width="6.7109375" style="2" customWidth="1"/>
    <col min="14598" max="14598" width="11.28515625" style="2" customWidth="1"/>
    <col min="14599" max="14599" width="24.7109375" style="2" customWidth="1"/>
    <col min="14600" max="14600" width="16.42578125" style="2" customWidth="1"/>
    <col min="14601" max="14846" width="9.140625" style="2"/>
    <col min="14847" max="14847" width="6" style="2" customWidth="1"/>
    <col min="14848" max="14848" width="7.85546875" style="2" customWidth="1"/>
    <col min="14849" max="14849" width="57.7109375" style="2" customWidth="1"/>
    <col min="14850" max="14850" width="10.5703125" style="2" customWidth="1"/>
    <col min="14851" max="14851" width="9.85546875" style="2" customWidth="1"/>
    <col min="14852" max="14852" width="10.42578125" style="2" customWidth="1"/>
    <col min="14853" max="14853" width="6.7109375" style="2" customWidth="1"/>
    <col min="14854" max="14854" width="11.28515625" style="2" customWidth="1"/>
    <col min="14855" max="14855" width="24.7109375" style="2" customWidth="1"/>
    <col min="14856" max="14856" width="16.42578125" style="2" customWidth="1"/>
    <col min="14857" max="15102" width="9.140625" style="2"/>
    <col min="15103" max="15103" width="6" style="2" customWidth="1"/>
    <col min="15104" max="15104" width="7.85546875" style="2" customWidth="1"/>
    <col min="15105" max="15105" width="57.7109375" style="2" customWidth="1"/>
    <col min="15106" max="15106" width="10.5703125" style="2" customWidth="1"/>
    <col min="15107" max="15107" width="9.85546875" style="2" customWidth="1"/>
    <col min="15108" max="15108" width="10.42578125" style="2" customWidth="1"/>
    <col min="15109" max="15109" width="6.7109375" style="2" customWidth="1"/>
    <col min="15110" max="15110" width="11.28515625" style="2" customWidth="1"/>
    <col min="15111" max="15111" width="24.7109375" style="2" customWidth="1"/>
    <col min="15112" max="15112" width="16.42578125" style="2" customWidth="1"/>
    <col min="15113" max="15358" width="9.140625" style="2"/>
    <col min="15359" max="15359" width="6" style="2" customWidth="1"/>
    <col min="15360" max="15360" width="7.85546875" style="2" customWidth="1"/>
    <col min="15361" max="15361" width="57.7109375" style="2" customWidth="1"/>
    <col min="15362" max="15362" width="10.5703125" style="2" customWidth="1"/>
    <col min="15363" max="15363" width="9.85546875" style="2" customWidth="1"/>
    <col min="15364" max="15364" width="10.42578125" style="2" customWidth="1"/>
    <col min="15365" max="15365" width="6.7109375" style="2" customWidth="1"/>
    <col min="15366" max="15366" width="11.28515625" style="2" customWidth="1"/>
    <col min="15367" max="15367" width="24.7109375" style="2" customWidth="1"/>
    <col min="15368" max="15368" width="16.42578125" style="2" customWidth="1"/>
    <col min="15369" max="15614" width="9.140625" style="2"/>
    <col min="15615" max="15615" width="6" style="2" customWidth="1"/>
    <col min="15616" max="15616" width="7.85546875" style="2" customWidth="1"/>
    <col min="15617" max="15617" width="57.7109375" style="2" customWidth="1"/>
    <col min="15618" max="15618" width="10.5703125" style="2" customWidth="1"/>
    <col min="15619" max="15619" width="9.85546875" style="2" customWidth="1"/>
    <col min="15620" max="15620" width="10.42578125" style="2" customWidth="1"/>
    <col min="15621" max="15621" width="6.7109375" style="2" customWidth="1"/>
    <col min="15622" max="15622" width="11.28515625" style="2" customWidth="1"/>
    <col min="15623" max="15623" width="24.7109375" style="2" customWidth="1"/>
    <col min="15624" max="15624" width="16.42578125" style="2" customWidth="1"/>
    <col min="15625" max="15870" width="9.140625" style="2"/>
    <col min="15871" max="15871" width="6" style="2" customWidth="1"/>
    <col min="15872" max="15872" width="7.85546875" style="2" customWidth="1"/>
    <col min="15873" max="15873" width="57.7109375" style="2" customWidth="1"/>
    <col min="15874" max="15874" width="10.5703125" style="2" customWidth="1"/>
    <col min="15875" max="15875" width="9.85546875" style="2" customWidth="1"/>
    <col min="15876" max="15876" width="10.42578125" style="2" customWidth="1"/>
    <col min="15877" max="15877" width="6.7109375" style="2" customWidth="1"/>
    <col min="15878" max="15878" width="11.28515625" style="2" customWidth="1"/>
    <col min="15879" max="15879" width="24.7109375" style="2" customWidth="1"/>
    <col min="15880" max="15880" width="16.42578125" style="2" customWidth="1"/>
    <col min="15881" max="16126" width="9.140625" style="2"/>
    <col min="16127" max="16127" width="6" style="2" customWidth="1"/>
    <col min="16128" max="16128" width="7.85546875" style="2" customWidth="1"/>
    <col min="16129" max="16129" width="57.7109375" style="2" customWidth="1"/>
    <col min="16130" max="16130" width="10.5703125" style="2" customWidth="1"/>
    <col min="16131" max="16131" width="9.85546875" style="2" customWidth="1"/>
    <col min="16132" max="16132" width="10.42578125" style="2" customWidth="1"/>
    <col min="16133" max="16133" width="6.7109375" style="2" customWidth="1"/>
    <col min="16134" max="16134" width="11.28515625" style="2" customWidth="1"/>
    <col min="16135" max="16135" width="24.7109375" style="2" customWidth="1"/>
    <col min="16136" max="16136" width="16.42578125" style="2" customWidth="1"/>
    <col min="16137" max="16384" width="9.140625" style="2"/>
  </cols>
  <sheetData>
    <row r="1" spans="1:17" ht="68.25" customHeight="1">
      <c r="A1" s="128" t="s">
        <v>92</v>
      </c>
      <c r="B1" s="129"/>
      <c r="C1" s="129"/>
      <c r="D1" s="129"/>
      <c r="E1" s="129"/>
      <c r="F1" s="129"/>
      <c r="G1" s="18"/>
      <c r="H1" s="109"/>
    </row>
    <row r="2" spans="1:17">
      <c r="A2" s="4"/>
      <c r="C2" s="5"/>
      <c r="D2" s="133" t="s">
        <v>0</v>
      </c>
      <c r="E2" s="133"/>
      <c r="F2" s="133"/>
      <c r="G2" s="133"/>
      <c r="H2" s="133"/>
      <c r="I2" s="133"/>
      <c r="J2" s="133"/>
    </row>
    <row r="3" spans="1:17" ht="18" customHeight="1">
      <c r="A3" s="130" t="s">
        <v>1</v>
      </c>
      <c r="B3" s="130" t="s">
        <v>2</v>
      </c>
      <c r="C3" s="131" t="s">
        <v>3</v>
      </c>
      <c r="D3" s="131" t="s">
        <v>4</v>
      </c>
      <c r="E3" s="132"/>
      <c r="F3" s="132"/>
      <c r="G3" s="32"/>
      <c r="H3" s="131" t="s">
        <v>4</v>
      </c>
      <c r="I3" s="134" t="s">
        <v>5</v>
      </c>
      <c r="J3" s="134"/>
      <c r="K3" s="134" t="s">
        <v>89</v>
      </c>
      <c r="L3" s="134"/>
      <c r="M3" s="134" t="s">
        <v>90</v>
      </c>
      <c r="N3" s="134"/>
      <c r="O3" s="134" t="s">
        <v>91</v>
      </c>
      <c r="P3" s="134"/>
      <c r="Q3" s="34"/>
    </row>
    <row r="4" spans="1:17" ht="143.25" customHeight="1">
      <c r="A4" s="130"/>
      <c r="B4" s="130"/>
      <c r="C4" s="131"/>
      <c r="D4" s="131"/>
      <c r="E4" s="6" t="s">
        <v>40</v>
      </c>
      <c r="F4" s="6" t="s">
        <v>41</v>
      </c>
      <c r="G4" s="22"/>
      <c r="H4" s="131"/>
      <c r="I4" s="6" t="s">
        <v>40</v>
      </c>
      <c r="J4" s="6" t="s">
        <v>41</v>
      </c>
      <c r="K4" s="6" t="s">
        <v>40</v>
      </c>
      <c r="L4" s="6" t="s">
        <v>41</v>
      </c>
      <c r="M4" s="6" t="s">
        <v>40</v>
      </c>
      <c r="N4" s="6" t="s">
        <v>41</v>
      </c>
      <c r="O4" s="6" t="s">
        <v>40</v>
      </c>
      <c r="P4" s="6" t="s">
        <v>41</v>
      </c>
      <c r="Q4" s="34"/>
    </row>
    <row r="5" spans="1:17" ht="18" customHeight="1">
      <c r="A5" s="35"/>
      <c r="B5" s="17"/>
      <c r="C5" s="36" t="s">
        <v>24</v>
      </c>
      <c r="D5" s="37"/>
      <c r="E5" s="38"/>
      <c r="F5" s="39"/>
      <c r="G5" s="40"/>
      <c r="H5" s="78"/>
      <c r="I5" s="34"/>
      <c r="J5" s="34"/>
      <c r="K5" s="34"/>
      <c r="L5" s="34"/>
      <c r="M5" s="34"/>
      <c r="N5" s="34"/>
      <c r="O5" s="34"/>
      <c r="P5" s="34"/>
      <c r="Q5" s="34"/>
    </row>
    <row r="6" spans="1:17" s="27" customFormat="1" ht="17.25" customHeight="1">
      <c r="A6" s="41"/>
      <c r="B6" s="41"/>
      <c r="C6" s="42" t="s">
        <v>16</v>
      </c>
      <c r="D6" s="43">
        <f>E6+F6</f>
        <v>4141</v>
      </c>
      <c r="E6" s="43">
        <f>SUM(E7:E15)</f>
        <v>4141</v>
      </c>
      <c r="F6" s="43"/>
      <c r="G6" s="56">
        <f t="shared" ref="G6:G37" si="0">SUM(I6:P6)</f>
        <v>4141</v>
      </c>
      <c r="H6" s="110">
        <f>I6+J6</f>
        <v>4141</v>
      </c>
      <c r="I6" s="43">
        <f>SUM(I7:I15)</f>
        <v>4141</v>
      </c>
      <c r="J6" s="41"/>
      <c r="K6" s="41"/>
      <c r="L6" s="41"/>
      <c r="M6" s="41"/>
      <c r="N6" s="41"/>
      <c r="O6" s="41"/>
      <c r="P6" s="41"/>
      <c r="Q6" s="44">
        <f>D6-G6</f>
        <v>0</v>
      </c>
    </row>
    <row r="7" spans="1:17" s="28" customFormat="1" ht="31.5">
      <c r="A7" s="45"/>
      <c r="B7" s="45"/>
      <c r="C7" s="46" t="s">
        <v>25</v>
      </c>
      <c r="D7" s="47">
        <v>200</v>
      </c>
      <c r="E7" s="47">
        <f>D7</f>
        <v>200</v>
      </c>
      <c r="F7" s="48"/>
      <c r="G7" s="63">
        <f t="shared" si="0"/>
        <v>200</v>
      </c>
      <c r="H7" s="111">
        <f t="shared" ref="H7:H25" si="1">I7+J7</f>
        <v>200</v>
      </c>
      <c r="I7" s="47">
        <v>200</v>
      </c>
      <c r="J7" s="45"/>
      <c r="K7" s="45"/>
      <c r="L7" s="45"/>
      <c r="M7" s="45"/>
      <c r="N7" s="45"/>
      <c r="O7" s="45"/>
      <c r="P7" s="45"/>
      <c r="Q7" s="44">
        <f t="shared" ref="Q7:Q70" si="2">D7-G7</f>
        <v>0</v>
      </c>
    </row>
    <row r="8" spans="1:17" s="27" customFormat="1" ht="17.25" customHeight="1">
      <c r="A8" s="41"/>
      <c r="B8" s="41"/>
      <c r="C8" s="46" t="s">
        <v>26</v>
      </c>
      <c r="D8" s="47">
        <v>150</v>
      </c>
      <c r="E8" s="47">
        <f t="shared" ref="E8:E15" si="3">D8</f>
        <v>150</v>
      </c>
      <c r="F8" s="44"/>
      <c r="G8" s="63">
        <f t="shared" si="0"/>
        <v>150</v>
      </c>
      <c r="H8" s="111">
        <f t="shared" si="1"/>
        <v>150</v>
      </c>
      <c r="I8" s="47">
        <v>150</v>
      </c>
      <c r="J8" s="41"/>
      <c r="K8" s="41"/>
      <c r="L8" s="41"/>
      <c r="M8" s="41"/>
      <c r="N8" s="41"/>
      <c r="O8" s="41"/>
      <c r="P8" s="41"/>
      <c r="Q8" s="44">
        <f t="shared" si="2"/>
        <v>0</v>
      </c>
    </row>
    <row r="9" spans="1:17" s="27" customFormat="1" ht="16.5" customHeight="1">
      <c r="A9" s="41"/>
      <c r="B9" s="41"/>
      <c r="C9" s="46" t="s">
        <v>27</v>
      </c>
      <c r="D9" s="49">
        <v>90</v>
      </c>
      <c r="E9" s="47">
        <f t="shared" si="3"/>
        <v>90</v>
      </c>
      <c r="F9" s="44"/>
      <c r="G9" s="63">
        <f t="shared" si="0"/>
        <v>90</v>
      </c>
      <c r="H9" s="111">
        <f t="shared" si="1"/>
        <v>90</v>
      </c>
      <c r="I9" s="49">
        <v>90</v>
      </c>
      <c r="J9" s="41"/>
      <c r="K9" s="41"/>
      <c r="L9" s="41"/>
      <c r="M9" s="41"/>
      <c r="N9" s="41"/>
      <c r="O9" s="41"/>
      <c r="P9" s="41"/>
      <c r="Q9" s="44">
        <f t="shared" si="2"/>
        <v>0</v>
      </c>
    </row>
    <row r="10" spans="1:17" s="27" customFormat="1" ht="18" customHeight="1">
      <c r="A10" s="41"/>
      <c r="B10" s="41"/>
      <c r="C10" s="46" t="s">
        <v>28</v>
      </c>
      <c r="D10" s="49">
        <v>120</v>
      </c>
      <c r="E10" s="47">
        <f t="shared" si="3"/>
        <v>120</v>
      </c>
      <c r="F10" s="44"/>
      <c r="G10" s="63">
        <f t="shared" si="0"/>
        <v>120</v>
      </c>
      <c r="H10" s="111">
        <f t="shared" si="1"/>
        <v>120</v>
      </c>
      <c r="I10" s="49">
        <v>120</v>
      </c>
      <c r="J10" s="41"/>
      <c r="K10" s="41"/>
      <c r="L10" s="41"/>
      <c r="M10" s="41"/>
      <c r="N10" s="41"/>
      <c r="O10" s="41"/>
      <c r="P10" s="41"/>
      <c r="Q10" s="44">
        <f t="shared" si="2"/>
        <v>0</v>
      </c>
    </row>
    <row r="11" spans="1:17" s="27" customFormat="1" ht="18" customHeight="1">
      <c r="A11" s="41"/>
      <c r="B11" s="41"/>
      <c r="C11" s="46" t="s">
        <v>29</v>
      </c>
      <c r="D11" s="49">
        <v>7</v>
      </c>
      <c r="E11" s="47">
        <f t="shared" si="3"/>
        <v>7</v>
      </c>
      <c r="F11" s="44"/>
      <c r="G11" s="63">
        <f t="shared" si="0"/>
        <v>7</v>
      </c>
      <c r="H11" s="111">
        <f t="shared" si="1"/>
        <v>7</v>
      </c>
      <c r="I11" s="49">
        <v>7</v>
      </c>
      <c r="J11" s="41"/>
      <c r="K11" s="41"/>
      <c r="L11" s="41"/>
      <c r="M11" s="41"/>
      <c r="N11" s="41"/>
      <c r="O11" s="41"/>
      <c r="P11" s="41"/>
      <c r="Q11" s="44">
        <f t="shared" si="2"/>
        <v>0</v>
      </c>
    </row>
    <row r="12" spans="1:17" s="27" customFormat="1" ht="33" customHeight="1">
      <c r="A12" s="41"/>
      <c r="B12" s="41"/>
      <c r="C12" s="46" t="s">
        <v>30</v>
      </c>
      <c r="D12" s="49">
        <v>4</v>
      </c>
      <c r="E12" s="47">
        <f t="shared" si="3"/>
        <v>4</v>
      </c>
      <c r="F12" s="44"/>
      <c r="G12" s="63">
        <f t="shared" si="0"/>
        <v>4</v>
      </c>
      <c r="H12" s="111">
        <f t="shared" si="1"/>
        <v>4</v>
      </c>
      <c r="I12" s="49">
        <v>4</v>
      </c>
      <c r="J12" s="41"/>
      <c r="K12" s="41"/>
      <c r="L12" s="41"/>
      <c r="M12" s="41"/>
      <c r="N12" s="41"/>
      <c r="O12" s="41"/>
      <c r="P12" s="41"/>
      <c r="Q12" s="44">
        <f t="shared" si="2"/>
        <v>0</v>
      </c>
    </row>
    <row r="13" spans="1:17" s="27" customFormat="1" ht="19.5" customHeight="1">
      <c r="A13" s="41"/>
      <c r="B13" s="41"/>
      <c r="C13" s="46" t="s">
        <v>31</v>
      </c>
      <c r="D13" s="49">
        <v>400</v>
      </c>
      <c r="E13" s="47">
        <f t="shared" si="3"/>
        <v>400</v>
      </c>
      <c r="F13" s="44"/>
      <c r="G13" s="63">
        <f t="shared" si="0"/>
        <v>400</v>
      </c>
      <c r="H13" s="111">
        <f t="shared" si="1"/>
        <v>400</v>
      </c>
      <c r="I13" s="49">
        <v>400</v>
      </c>
      <c r="J13" s="41"/>
      <c r="K13" s="41"/>
      <c r="L13" s="41"/>
      <c r="M13" s="41"/>
      <c r="N13" s="41"/>
      <c r="O13" s="41"/>
      <c r="P13" s="41"/>
      <c r="Q13" s="44">
        <f t="shared" si="2"/>
        <v>0</v>
      </c>
    </row>
    <row r="14" spans="1:17" s="27" customFormat="1" ht="47.25">
      <c r="A14" s="41"/>
      <c r="B14" s="41"/>
      <c r="C14" s="46" t="s">
        <v>32</v>
      </c>
      <c r="D14" s="49">
        <v>170</v>
      </c>
      <c r="E14" s="47">
        <f t="shared" si="3"/>
        <v>170</v>
      </c>
      <c r="F14" s="44"/>
      <c r="G14" s="63">
        <f t="shared" si="0"/>
        <v>170</v>
      </c>
      <c r="H14" s="111">
        <f t="shared" si="1"/>
        <v>170</v>
      </c>
      <c r="I14" s="49">
        <v>170</v>
      </c>
      <c r="J14" s="41"/>
      <c r="K14" s="41"/>
      <c r="L14" s="41"/>
      <c r="M14" s="41"/>
      <c r="N14" s="41"/>
      <c r="O14" s="41"/>
      <c r="P14" s="41"/>
      <c r="Q14" s="44">
        <f t="shared" si="2"/>
        <v>0</v>
      </c>
    </row>
    <row r="15" spans="1:17" s="27" customFormat="1">
      <c r="A15" s="41"/>
      <c r="B15" s="41"/>
      <c r="C15" s="46" t="s">
        <v>42</v>
      </c>
      <c r="D15" s="47">
        <v>3000</v>
      </c>
      <c r="E15" s="47">
        <f t="shared" si="3"/>
        <v>3000</v>
      </c>
      <c r="F15" s="44"/>
      <c r="G15" s="63">
        <f t="shared" si="0"/>
        <v>3000</v>
      </c>
      <c r="H15" s="111">
        <f t="shared" si="1"/>
        <v>3000</v>
      </c>
      <c r="I15" s="47">
        <v>3000</v>
      </c>
      <c r="J15" s="41"/>
      <c r="K15" s="41"/>
      <c r="L15" s="41"/>
      <c r="M15" s="41"/>
      <c r="N15" s="41"/>
      <c r="O15" s="41"/>
      <c r="P15" s="41"/>
      <c r="Q15" s="44">
        <f t="shared" si="2"/>
        <v>0</v>
      </c>
    </row>
    <row r="16" spans="1:17" s="27" customFormat="1" ht="17.25" customHeight="1">
      <c r="A16" s="41"/>
      <c r="B16" s="41"/>
      <c r="C16" s="42" t="s">
        <v>17</v>
      </c>
      <c r="D16" s="43">
        <f>SUM(D17:D25)</f>
        <v>4141</v>
      </c>
      <c r="E16" s="43">
        <f>SUM(E17:E25)</f>
        <v>4141</v>
      </c>
      <c r="F16" s="43"/>
      <c r="G16" s="56">
        <f t="shared" si="0"/>
        <v>4141</v>
      </c>
      <c r="H16" s="110">
        <f t="shared" si="1"/>
        <v>4141</v>
      </c>
      <c r="I16" s="43">
        <f>SUM(I17:I25)</f>
        <v>4141</v>
      </c>
      <c r="J16" s="41"/>
      <c r="K16" s="41"/>
      <c r="L16" s="41"/>
      <c r="M16" s="41"/>
      <c r="N16" s="41"/>
      <c r="O16" s="41"/>
      <c r="P16" s="41"/>
      <c r="Q16" s="44">
        <f t="shared" si="2"/>
        <v>0</v>
      </c>
    </row>
    <row r="17" spans="1:19" s="28" customFormat="1" ht="31.5">
      <c r="A17" s="45"/>
      <c r="B17" s="45"/>
      <c r="C17" s="46" t="s">
        <v>25</v>
      </c>
      <c r="D17" s="47">
        <v>200</v>
      </c>
      <c r="E17" s="47">
        <f>D17</f>
        <v>200</v>
      </c>
      <c r="F17" s="48"/>
      <c r="G17" s="63">
        <f t="shared" si="0"/>
        <v>200</v>
      </c>
      <c r="H17" s="111">
        <f t="shared" si="1"/>
        <v>200</v>
      </c>
      <c r="I17" s="47">
        <v>200</v>
      </c>
      <c r="J17" s="45"/>
      <c r="K17" s="45"/>
      <c r="L17" s="45"/>
      <c r="M17" s="45"/>
      <c r="N17" s="45"/>
      <c r="O17" s="45"/>
      <c r="P17" s="45"/>
      <c r="Q17" s="44">
        <f t="shared" si="2"/>
        <v>0</v>
      </c>
    </row>
    <row r="18" spans="1:19" s="27" customFormat="1" ht="17.25" customHeight="1">
      <c r="A18" s="41"/>
      <c r="B18" s="41"/>
      <c r="C18" s="46" t="s">
        <v>26</v>
      </c>
      <c r="D18" s="47">
        <v>150</v>
      </c>
      <c r="E18" s="47">
        <f t="shared" ref="E18:E25" si="4">D18</f>
        <v>150</v>
      </c>
      <c r="F18" s="44"/>
      <c r="G18" s="63">
        <f t="shared" si="0"/>
        <v>150</v>
      </c>
      <c r="H18" s="111">
        <f t="shared" si="1"/>
        <v>150</v>
      </c>
      <c r="I18" s="47">
        <v>150</v>
      </c>
      <c r="J18" s="41"/>
      <c r="K18" s="41"/>
      <c r="L18" s="41"/>
      <c r="M18" s="41"/>
      <c r="N18" s="41"/>
      <c r="O18" s="41"/>
      <c r="P18" s="41"/>
      <c r="Q18" s="44">
        <f t="shared" si="2"/>
        <v>0</v>
      </c>
    </row>
    <row r="19" spans="1:19" s="27" customFormat="1" ht="16.5" customHeight="1">
      <c r="A19" s="41"/>
      <c r="B19" s="41"/>
      <c r="C19" s="46" t="s">
        <v>27</v>
      </c>
      <c r="D19" s="49">
        <v>90</v>
      </c>
      <c r="E19" s="47">
        <f t="shared" si="4"/>
        <v>90</v>
      </c>
      <c r="F19" s="44"/>
      <c r="G19" s="63">
        <f t="shared" si="0"/>
        <v>90</v>
      </c>
      <c r="H19" s="111">
        <f t="shared" si="1"/>
        <v>90</v>
      </c>
      <c r="I19" s="49">
        <v>90</v>
      </c>
      <c r="J19" s="41"/>
      <c r="K19" s="41"/>
      <c r="L19" s="41"/>
      <c r="M19" s="41"/>
      <c r="N19" s="41"/>
      <c r="O19" s="41"/>
      <c r="P19" s="41"/>
      <c r="Q19" s="44">
        <f t="shared" si="2"/>
        <v>0</v>
      </c>
    </row>
    <row r="20" spans="1:19" s="27" customFormat="1" ht="18" customHeight="1">
      <c r="A20" s="41"/>
      <c r="B20" s="41"/>
      <c r="C20" s="46" t="s">
        <v>28</v>
      </c>
      <c r="D20" s="49">
        <v>120</v>
      </c>
      <c r="E20" s="47">
        <f t="shared" si="4"/>
        <v>120</v>
      </c>
      <c r="F20" s="44"/>
      <c r="G20" s="63">
        <f t="shared" si="0"/>
        <v>120</v>
      </c>
      <c r="H20" s="111">
        <f t="shared" si="1"/>
        <v>120</v>
      </c>
      <c r="I20" s="49">
        <v>120</v>
      </c>
      <c r="J20" s="41"/>
      <c r="K20" s="41"/>
      <c r="L20" s="41"/>
      <c r="M20" s="41"/>
      <c r="N20" s="41"/>
      <c r="O20" s="41"/>
      <c r="P20" s="41"/>
      <c r="Q20" s="44">
        <f t="shared" si="2"/>
        <v>0</v>
      </c>
    </row>
    <row r="21" spans="1:19" s="27" customFormat="1" ht="18" customHeight="1">
      <c r="A21" s="41"/>
      <c r="B21" s="41"/>
      <c r="C21" s="46" t="s">
        <v>29</v>
      </c>
      <c r="D21" s="49">
        <v>7</v>
      </c>
      <c r="E21" s="47">
        <f t="shared" si="4"/>
        <v>7</v>
      </c>
      <c r="F21" s="44"/>
      <c r="G21" s="63">
        <f t="shared" si="0"/>
        <v>7</v>
      </c>
      <c r="H21" s="111">
        <f t="shared" si="1"/>
        <v>7</v>
      </c>
      <c r="I21" s="49">
        <v>7</v>
      </c>
      <c r="J21" s="41"/>
      <c r="K21" s="41"/>
      <c r="L21" s="41"/>
      <c r="M21" s="41"/>
      <c r="N21" s="41"/>
      <c r="O21" s="41"/>
      <c r="P21" s="41"/>
      <c r="Q21" s="44">
        <f t="shared" si="2"/>
        <v>0</v>
      </c>
    </row>
    <row r="22" spans="1:19" s="27" customFormat="1" ht="31.5">
      <c r="A22" s="41"/>
      <c r="B22" s="41"/>
      <c r="C22" s="46" t="s">
        <v>30</v>
      </c>
      <c r="D22" s="49">
        <v>4</v>
      </c>
      <c r="E22" s="47">
        <f t="shared" si="4"/>
        <v>4</v>
      </c>
      <c r="F22" s="44"/>
      <c r="G22" s="63">
        <f t="shared" si="0"/>
        <v>4</v>
      </c>
      <c r="H22" s="111">
        <f t="shared" si="1"/>
        <v>4</v>
      </c>
      <c r="I22" s="49">
        <v>4</v>
      </c>
      <c r="J22" s="41"/>
      <c r="K22" s="41"/>
      <c r="L22" s="41"/>
      <c r="M22" s="41"/>
      <c r="N22" s="41"/>
      <c r="O22" s="41"/>
      <c r="P22" s="41"/>
      <c r="Q22" s="44">
        <f t="shared" si="2"/>
        <v>0</v>
      </c>
    </row>
    <row r="23" spans="1:19" s="27" customFormat="1" ht="19.5" customHeight="1">
      <c r="A23" s="41"/>
      <c r="B23" s="41"/>
      <c r="C23" s="46" t="s">
        <v>31</v>
      </c>
      <c r="D23" s="49">
        <v>400</v>
      </c>
      <c r="E23" s="47">
        <f t="shared" si="4"/>
        <v>400</v>
      </c>
      <c r="F23" s="44"/>
      <c r="G23" s="63">
        <f t="shared" si="0"/>
        <v>400</v>
      </c>
      <c r="H23" s="111">
        <f t="shared" si="1"/>
        <v>400</v>
      </c>
      <c r="I23" s="49">
        <v>400</v>
      </c>
      <c r="J23" s="41"/>
      <c r="K23" s="41"/>
      <c r="L23" s="41"/>
      <c r="M23" s="41"/>
      <c r="N23" s="41"/>
      <c r="O23" s="41"/>
      <c r="P23" s="41"/>
      <c r="Q23" s="44">
        <f t="shared" si="2"/>
        <v>0</v>
      </c>
    </row>
    <row r="24" spans="1:19" s="27" customFormat="1" ht="47.25">
      <c r="A24" s="41"/>
      <c r="B24" s="41"/>
      <c r="C24" s="46" t="s">
        <v>32</v>
      </c>
      <c r="D24" s="49">
        <v>170</v>
      </c>
      <c r="E24" s="47">
        <f t="shared" si="4"/>
        <v>170</v>
      </c>
      <c r="F24" s="44"/>
      <c r="G24" s="63">
        <f t="shared" si="0"/>
        <v>170</v>
      </c>
      <c r="H24" s="111">
        <f t="shared" si="1"/>
        <v>170</v>
      </c>
      <c r="I24" s="49">
        <v>170</v>
      </c>
      <c r="J24" s="41"/>
      <c r="K24" s="41"/>
      <c r="L24" s="41"/>
      <c r="M24" s="41"/>
      <c r="N24" s="41"/>
      <c r="O24" s="41"/>
      <c r="P24" s="50"/>
      <c r="Q24" s="44">
        <f t="shared" si="2"/>
        <v>0</v>
      </c>
    </row>
    <row r="25" spans="1:19" s="27" customFormat="1">
      <c r="A25" s="41"/>
      <c r="B25" s="41"/>
      <c r="C25" s="46" t="s">
        <v>42</v>
      </c>
      <c r="D25" s="47">
        <v>3000</v>
      </c>
      <c r="E25" s="47">
        <f t="shared" si="4"/>
        <v>3000</v>
      </c>
      <c r="F25" s="44"/>
      <c r="G25" s="63">
        <f t="shared" si="0"/>
        <v>3000</v>
      </c>
      <c r="H25" s="111">
        <f t="shared" si="1"/>
        <v>3000</v>
      </c>
      <c r="I25" s="47">
        <v>3000</v>
      </c>
      <c r="J25" s="51"/>
      <c r="K25" s="41"/>
      <c r="L25" s="41"/>
      <c r="M25" s="41"/>
      <c r="N25" s="41"/>
      <c r="O25" s="41"/>
      <c r="P25" s="41"/>
      <c r="Q25" s="44">
        <f t="shared" si="2"/>
        <v>0</v>
      </c>
    </row>
    <row r="26" spans="1:19" s="27" customFormat="1" ht="18.75" customHeight="1">
      <c r="A26" s="41"/>
      <c r="B26" s="41"/>
      <c r="C26" s="52" t="s">
        <v>18</v>
      </c>
      <c r="D26" s="43">
        <v>0</v>
      </c>
      <c r="E26" s="43">
        <v>0</v>
      </c>
      <c r="F26" s="43"/>
      <c r="G26" s="63">
        <f t="shared" si="0"/>
        <v>0</v>
      </c>
      <c r="H26" s="111" t="s">
        <v>93</v>
      </c>
      <c r="I26" s="51" t="s">
        <v>93</v>
      </c>
      <c r="J26" s="51">
        <v>0</v>
      </c>
      <c r="K26" s="41"/>
      <c r="L26" s="41"/>
      <c r="M26" s="41"/>
      <c r="N26" s="41"/>
      <c r="O26" s="41"/>
      <c r="P26" s="41"/>
      <c r="Q26" s="44">
        <f t="shared" si="2"/>
        <v>0</v>
      </c>
    </row>
    <row r="27" spans="1:19" s="9" customFormat="1" ht="19.5" customHeight="1">
      <c r="A27" s="53"/>
      <c r="B27" s="53"/>
      <c r="C27" s="54" t="s">
        <v>19</v>
      </c>
      <c r="D27" s="55">
        <f>E27+F27</f>
        <v>98841</v>
      </c>
      <c r="E27" s="55">
        <f>E28+E76</f>
        <v>59464</v>
      </c>
      <c r="F27" s="55">
        <f>F28+F76</f>
        <v>39377</v>
      </c>
      <c r="G27" s="56">
        <f t="shared" si="0"/>
        <v>98841</v>
      </c>
      <c r="H27" s="110">
        <f>I27+J27</f>
        <v>21547</v>
      </c>
      <c r="I27" s="55">
        <f>I28+I57+I70</f>
        <v>14888</v>
      </c>
      <c r="J27" s="55">
        <f>J28+J76</f>
        <v>6659</v>
      </c>
      <c r="K27" s="55">
        <f>K28+K76</f>
        <v>31266</v>
      </c>
      <c r="L27" s="55">
        <f>L28</f>
        <v>16128</v>
      </c>
      <c r="M27" s="55">
        <f>M28+M76</f>
        <v>3108</v>
      </c>
      <c r="N27" s="55">
        <f>N28+N76</f>
        <v>6434</v>
      </c>
      <c r="O27" s="55">
        <f>O50</f>
        <v>10202</v>
      </c>
      <c r="P27" s="55">
        <f>P50</f>
        <v>10156</v>
      </c>
      <c r="Q27" s="44">
        <f t="shared" si="2"/>
        <v>0</v>
      </c>
    </row>
    <row r="28" spans="1:19" s="9" customFormat="1" ht="19.5" customHeight="1">
      <c r="A28" s="53"/>
      <c r="B28" s="53"/>
      <c r="C28" s="54" t="s">
        <v>20</v>
      </c>
      <c r="D28" s="55">
        <f>E28+F28</f>
        <v>93714</v>
      </c>
      <c r="E28" s="55">
        <f>E29+E50+E55+E71+E74</f>
        <v>59464</v>
      </c>
      <c r="F28" s="55">
        <f>F29+F50+F55+F71+F74</f>
        <v>34250</v>
      </c>
      <c r="G28" s="56">
        <f t="shared" si="0"/>
        <v>93714</v>
      </c>
      <c r="H28" s="110">
        <f t="shared" ref="H28:H88" si="5">I28+J28</f>
        <v>20853</v>
      </c>
      <c r="I28" s="55">
        <f>I29+I46+I48+I52+I55</f>
        <v>14888</v>
      </c>
      <c r="J28" s="55">
        <f t="shared" ref="J28:P28" si="6">J29+J50+J55+J71+J74</f>
        <v>5965</v>
      </c>
      <c r="K28" s="55">
        <f t="shared" si="6"/>
        <v>31266</v>
      </c>
      <c r="L28" s="55">
        <f t="shared" si="6"/>
        <v>16128</v>
      </c>
      <c r="M28" s="55">
        <f t="shared" si="6"/>
        <v>3108</v>
      </c>
      <c r="N28" s="55">
        <f t="shared" si="6"/>
        <v>2001</v>
      </c>
      <c r="O28" s="55">
        <f t="shared" si="6"/>
        <v>10202</v>
      </c>
      <c r="P28" s="55">
        <f t="shared" si="6"/>
        <v>10156</v>
      </c>
      <c r="Q28" s="44">
        <f t="shared" si="2"/>
        <v>0</v>
      </c>
      <c r="S28" s="108"/>
    </row>
    <row r="29" spans="1:19" s="10" customFormat="1" ht="17.25" customHeight="1">
      <c r="A29" s="33">
        <v>340</v>
      </c>
      <c r="B29" s="33">
        <v>341</v>
      </c>
      <c r="C29" s="57" t="s">
        <v>6</v>
      </c>
      <c r="D29" s="55">
        <f t="shared" ref="D29:D49" si="7">E29+F29</f>
        <v>53810</v>
      </c>
      <c r="E29" s="55">
        <f>E30+E33+E34+E37</f>
        <v>46154</v>
      </c>
      <c r="F29" s="55">
        <f>F30+F33+F34+F37</f>
        <v>7656</v>
      </c>
      <c r="G29" s="56">
        <f t="shared" si="0"/>
        <v>53810</v>
      </c>
      <c r="H29" s="110">
        <f t="shared" si="5"/>
        <v>18283</v>
      </c>
      <c r="I29" s="55">
        <f t="shared" ref="I29:P29" si="8">I30+I33+I34+I37</f>
        <v>14888</v>
      </c>
      <c r="J29" s="55">
        <f t="shared" si="8"/>
        <v>3395</v>
      </c>
      <c r="K29" s="55">
        <f t="shared" si="8"/>
        <v>31266</v>
      </c>
      <c r="L29" s="55">
        <f t="shared" si="8"/>
        <v>4261</v>
      </c>
      <c r="M29" s="55">
        <f t="shared" si="8"/>
        <v>0</v>
      </c>
      <c r="N29" s="39"/>
      <c r="O29" s="55">
        <f t="shared" si="8"/>
        <v>0</v>
      </c>
      <c r="P29" s="55">
        <f t="shared" si="8"/>
        <v>0</v>
      </c>
      <c r="Q29" s="44">
        <f t="shared" si="2"/>
        <v>0</v>
      </c>
    </row>
    <row r="30" spans="1:19" s="8" customFormat="1" ht="17.25" customHeight="1">
      <c r="A30" s="33"/>
      <c r="B30" s="33"/>
      <c r="C30" s="59" t="s">
        <v>7</v>
      </c>
      <c r="D30" s="55">
        <f t="shared" si="7"/>
        <v>38938</v>
      </c>
      <c r="E30" s="60">
        <f>E31+E32</f>
        <v>38938</v>
      </c>
      <c r="F30" s="55"/>
      <c r="G30" s="56">
        <f t="shared" si="0"/>
        <v>38938</v>
      </c>
      <c r="H30" s="110">
        <f t="shared" si="5"/>
        <v>10993</v>
      </c>
      <c r="I30" s="60">
        <f>I31+I32</f>
        <v>10993</v>
      </c>
      <c r="J30" s="55"/>
      <c r="K30" s="60">
        <f>K31+K32</f>
        <v>27945</v>
      </c>
      <c r="L30" s="57"/>
      <c r="M30" s="57"/>
      <c r="N30" s="57"/>
      <c r="O30" s="57"/>
      <c r="P30" s="57"/>
      <c r="Q30" s="44">
        <f t="shared" si="2"/>
        <v>0</v>
      </c>
    </row>
    <row r="31" spans="1:19" s="8" customFormat="1" ht="17.25" customHeight="1">
      <c r="A31" s="57"/>
      <c r="B31" s="57"/>
      <c r="C31" s="61" t="s">
        <v>8</v>
      </c>
      <c r="D31" s="39">
        <v>38333</v>
      </c>
      <c r="E31" s="62">
        <f>D31</f>
        <v>38333</v>
      </c>
      <c r="F31" s="55"/>
      <c r="G31" s="63">
        <f t="shared" si="0"/>
        <v>38333</v>
      </c>
      <c r="H31" s="111">
        <f t="shared" si="5"/>
        <v>10388</v>
      </c>
      <c r="I31" s="39">
        <v>10388</v>
      </c>
      <c r="J31" s="55"/>
      <c r="K31" s="34">
        <v>27945</v>
      </c>
      <c r="L31" s="57"/>
      <c r="M31" s="57"/>
      <c r="N31" s="57"/>
      <c r="O31" s="57"/>
      <c r="P31" s="57"/>
      <c r="Q31" s="44">
        <f t="shared" si="2"/>
        <v>0</v>
      </c>
    </row>
    <row r="32" spans="1:19" s="8" customFormat="1" ht="17.25" customHeight="1">
      <c r="A32" s="57"/>
      <c r="B32" s="57"/>
      <c r="C32" s="61" t="s">
        <v>9</v>
      </c>
      <c r="D32" s="39">
        <v>605</v>
      </c>
      <c r="E32" s="62">
        <f t="shared" ref="E32" si="9">D32</f>
        <v>605</v>
      </c>
      <c r="F32" s="55"/>
      <c r="G32" s="63">
        <f t="shared" si="0"/>
        <v>605</v>
      </c>
      <c r="H32" s="111">
        <f t="shared" si="5"/>
        <v>605</v>
      </c>
      <c r="I32" s="39">
        <v>605</v>
      </c>
      <c r="J32" s="55"/>
      <c r="K32" s="57"/>
      <c r="L32" s="57"/>
      <c r="M32" s="57"/>
      <c r="N32" s="57"/>
      <c r="O32" s="57"/>
      <c r="P32" s="57"/>
      <c r="Q32" s="44">
        <f t="shared" si="2"/>
        <v>0</v>
      </c>
    </row>
    <row r="33" spans="1:17" s="8" customFormat="1" ht="17.25" customHeight="1">
      <c r="A33" s="57"/>
      <c r="B33" s="57"/>
      <c r="C33" s="88" t="s">
        <v>23</v>
      </c>
      <c r="D33" s="55">
        <f>E33+F33</f>
        <v>2292</v>
      </c>
      <c r="E33" s="89"/>
      <c r="F33" s="55">
        <v>2292</v>
      </c>
      <c r="G33" s="56">
        <f t="shared" si="0"/>
        <v>2292</v>
      </c>
      <c r="H33" s="110">
        <f t="shared" si="5"/>
        <v>669</v>
      </c>
      <c r="I33" s="89"/>
      <c r="J33" s="55">
        <v>669</v>
      </c>
      <c r="K33" s="57"/>
      <c r="L33" s="57">
        <v>1623</v>
      </c>
      <c r="M33" s="57"/>
      <c r="N33" s="57"/>
      <c r="O33" s="57"/>
      <c r="P33" s="57"/>
      <c r="Q33" s="44">
        <f t="shared" si="2"/>
        <v>0</v>
      </c>
    </row>
    <row r="34" spans="1:17" s="8" customFormat="1" ht="17.25" customHeight="1">
      <c r="A34" s="57"/>
      <c r="B34" s="57"/>
      <c r="C34" s="90" t="s">
        <v>33</v>
      </c>
      <c r="D34" s="55">
        <f>E34+F34</f>
        <v>4996</v>
      </c>
      <c r="E34" s="60">
        <f>E35+E36</f>
        <v>4996</v>
      </c>
      <c r="F34" s="55"/>
      <c r="G34" s="56">
        <f t="shared" si="0"/>
        <v>4996</v>
      </c>
      <c r="H34" s="110">
        <f t="shared" si="5"/>
        <v>1675</v>
      </c>
      <c r="I34" s="60">
        <f>I35+I36</f>
        <v>1675</v>
      </c>
      <c r="J34" s="55"/>
      <c r="K34" s="57">
        <f>K35</f>
        <v>3321</v>
      </c>
      <c r="L34" s="57"/>
      <c r="M34" s="57"/>
      <c r="N34" s="57"/>
      <c r="O34" s="57"/>
      <c r="P34" s="57"/>
      <c r="Q34" s="44">
        <f t="shared" si="2"/>
        <v>0</v>
      </c>
    </row>
    <row r="35" spans="1:17" s="8" customFormat="1" ht="17.25" customHeight="1">
      <c r="A35" s="57"/>
      <c r="B35" s="57"/>
      <c r="C35" s="61" t="s">
        <v>8</v>
      </c>
      <c r="D35" s="39">
        <v>4937</v>
      </c>
      <c r="E35" s="62">
        <f>D35</f>
        <v>4937</v>
      </c>
      <c r="F35" s="55"/>
      <c r="G35" s="63">
        <f t="shared" si="0"/>
        <v>4937</v>
      </c>
      <c r="H35" s="111">
        <f t="shared" si="5"/>
        <v>1616</v>
      </c>
      <c r="I35" s="62">
        <v>1616</v>
      </c>
      <c r="J35" s="55"/>
      <c r="K35" s="34">
        <v>3321</v>
      </c>
      <c r="L35" s="57"/>
      <c r="M35" s="57"/>
      <c r="N35" s="57"/>
      <c r="O35" s="57"/>
      <c r="P35" s="57"/>
      <c r="Q35" s="44">
        <f t="shared" si="2"/>
        <v>0</v>
      </c>
    </row>
    <row r="36" spans="1:17" s="8" customFormat="1" ht="17.25" customHeight="1">
      <c r="A36" s="57"/>
      <c r="B36" s="57"/>
      <c r="C36" s="61" t="s">
        <v>9</v>
      </c>
      <c r="D36" s="39">
        <v>59</v>
      </c>
      <c r="E36" s="62">
        <f t="shared" ref="E36" si="10">D36</f>
        <v>59</v>
      </c>
      <c r="F36" s="55"/>
      <c r="G36" s="63">
        <f t="shared" si="0"/>
        <v>59</v>
      </c>
      <c r="H36" s="111">
        <f t="shared" si="5"/>
        <v>59</v>
      </c>
      <c r="I36" s="62">
        <v>59</v>
      </c>
      <c r="J36" s="55"/>
      <c r="K36" s="57"/>
      <c r="L36" s="57"/>
      <c r="M36" s="57"/>
      <c r="N36" s="57"/>
      <c r="O36" s="57"/>
      <c r="P36" s="57"/>
      <c r="Q36" s="44">
        <f t="shared" si="2"/>
        <v>0</v>
      </c>
    </row>
    <row r="37" spans="1:17" ht="17.25" customHeight="1">
      <c r="A37" s="57"/>
      <c r="B37" s="57"/>
      <c r="C37" s="69" t="s">
        <v>34</v>
      </c>
      <c r="D37" s="55">
        <f>E37+F37</f>
        <v>7584</v>
      </c>
      <c r="E37" s="60">
        <f>SUM(E38:E49)</f>
        <v>2220</v>
      </c>
      <c r="F37" s="60">
        <f>SUM(F38:F49)</f>
        <v>5364</v>
      </c>
      <c r="G37" s="56">
        <f t="shared" si="0"/>
        <v>7584</v>
      </c>
      <c r="H37" s="110">
        <f t="shared" si="5"/>
        <v>4946</v>
      </c>
      <c r="I37" s="60">
        <f>SUM(I38:I49)</f>
        <v>2220</v>
      </c>
      <c r="J37" s="60">
        <f>SUM(J38:J49)</f>
        <v>2726</v>
      </c>
      <c r="K37" s="34"/>
      <c r="L37" s="60">
        <f>SUM(L38:L49)</f>
        <v>2638</v>
      </c>
      <c r="M37" s="60">
        <f>SUM(M38:M49)</f>
        <v>0</v>
      </c>
      <c r="N37" s="60">
        <f>SUM(N38:N49)</f>
        <v>0</v>
      </c>
      <c r="O37" s="60">
        <f>SUM(O38:O49)</f>
        <v>0</v>
      </c>
      <c r="P37" s="60">
        <f>SUM(P38:P49)</f>
        <v>0</v>
      </c>
      <c r="Q37" s="44">
        <f t="shared" si="2"/>
        <v>0</v>
      </c>
    </row>
    <row r="38" spans="1:17" ht="33.75" customHeight="1">
      <c r="A38" s="57"/>
      <c r="B38" s="57"/>
      <c r="C38" s="70" t="s">
        <v>37</v>
      </c>
      <c r="D38" s="39">
        <f t="shared" si="7"/>
        <v>1040</v>
      </c>
      <c r="E38" s="71">
        <v>1040</v>
      </c>
      <c r="F38" s="39"/>
      <c r="G38" s="63">
        <f t="shared" ref="G38:G70" si="11">SUM(I38:P38)</f>
        <v>1040</v>
      </c>
      <c r="H38" s="111">
        <f t="shared" si="5"/>
        <v>1040</v>
      </c>
      <c r="I38" s="71">
        <v>1040</v>
      </c>
      <c r="J38" s="39"/>
      <c r="K38" s="34"/>
      <c r="L38" s="34"/>
      <c r="M38" s="34"/>
      <c r="N38" s="34"/>
      <c r="O38" s="34"/>
      <c r="P38" s="34"/>
      <c r="Q38" s="44">
        <f t="shared" si="2"/>
        <v>0</v>
      </c>
    </row>
    <row r="39" spans="1:17" ht="112.5" customHeight="1">
      <c r="A39" s="57"/>
      <c r="B39" s="57"/>
      <c r="C39" s="70" t="s">
        <v>44</v>
      </c>
      <c r="D39" s="39">
        <f t="shared" si="7"/>
        <v>780</v>
      </c>
      <c r="E39" s="71">
        <v>780</v>
      </c>
      <c r="F39" s="72"/>
      <c r="G39" s="63">
        <f t="shared" si="11"/>
        <v>780</v>
      </c>
      <c r="H39" s="111">
        <f t="shared" si="5"/>
        <v>780</v>
      </c>
      <c r="I39" s="71">
        <v>780</v>
      </c>
      <c r="J39" s="72"/>
      <c r="K39" s="34"/>
      <c r="L39" s="73"/>
      <c r="M39" s="34"/>
      <c r="N39" s="34"/>
      <c r="O39" s="34"/>
      <c r="P39" s="34"/>
      <c r="Q39" s="44">
        <f t="shared" si="2"/>
        <v>0</v>
      </c>
    </row>
    <row r="40" spans="1:17" ht="63">
      <c r="A40" s="57"/>
      <c r="B40" s="57"/>
      <c r="C40" s="70" t="s">
        <v>38</v>
      </c>
      <c r="D40" s="39">
        <f t="shared" si="7"/>
        <v>660</v>
      </c>
      <c r="E40" s="71"/>
      <c r="F40" s="72">
        <v>660</v>
      </c>
      <c r="G40" s="63">
        <f t="shared" si="11"/>
        <v>660</v>
      </c>
      <c r="H40" s="111">
        <f t="shared" si="5"/>
        <v>660</v>
      </c>
      <c r="I40" s="71"/>
      <c r="J40" s="72">
        <v>660</v>
      </c>
      <c r="K40" s="34"/>
      <c r="L40" s="34"/>
      <c r="M40" s="34"/>
      <c r="N40" s="34"/>
      <c r="O40" s="34"/>
      <c r="P40" s="34"/>
      <c r="Q40" s="44">
        <f t="shared" si="2"/>
        <v>0</v>
      </c>
    </row>
    <row r="41" spans="1:17" ht="87" customHeight="1">
      <c r="A41" s="57"/>
      <c r="B41" s="57"/>
      <c r="C41" s="70" t="s">
        <v>39</v>
      </c>
      <c r="D41" s="39">
        <f t="shared" si="7"/>
        <v>400</v>
      </c>
      <c r="E41" s="71">
        <v>400</v>
      </c>
      <c r="F41" s="72"/>
      <c r="G41" s="63">
        <f t="shared" si="11"/>
        <v>400</v>
      </c>
      <c r="H41" s="111">
        <f t="shared" si="5"/>
        <v>400</v>
      </c>
      <c r="I41" s="71">
        <v>400</v>
      </c>
      <c r="J41" s="72"/>
      <c r="K41" s="34"/>
      <c r="L41" s="34"/>
      <c r="M41" s="34"/>
      <c r="N41" s="34"/>
      <c r="O41" s="34"/>
      <c r="P41" s="34"/>
      <c r="Q41" s="44">
        <f t="shared" si="2"/>
        <v>0</v>
      </c>
    </row>
    <row r="42" spans="1:17" ht="64.5" customHeight="1">
      <c r="A42" s="57"/>
      <c r="B42" s="57"/>
      <c r="C42" s="70" t="s">
        <v>46</v>
      </c>
      <c r="D42" s="39">
        <f t="shared" si="7"/>
        <v>150</v>
      </c>
      <c r="E42" s="71"/>
      <c r="F42" s="39">
        <v>150</v>
      </c>
      <c r="G42" s="63">
        <f t="shared" si="11"/>
        <v>150</v>
      </c>
      <c r="H42" s="111">
        <f t="shared" si="5"/>
        <v>150</v>
      </c>
      <c r="I42" s="71"/>
      <c r="J42" s="39">
        <v>150</v>
      </c>
      <c r="K42" s="34"/>
      <c r="L42" s="34"/>
      <c r="M42" s="34"/>
      <c r="N42" s="34"/>
      <c r="O42" s="34"/>
      <c r="P42" s="34"/>
      <c r="Q42" s="44">
        <f t="shared" si="2"/>
        <v>0</v>
      </c>
    </row>
    <row r="43" spans="1:17" ht="51" customHeight="1">
      <c r="A43" s="57"/>
      <c r="B43" s="57"/>
      <c r="C43" s="70" t="s">
        <v>47</v>
      </c>
      <c r="D43" s="39">
        <f t="shared" si="7"/>
        <v>570</v>
      </c>
      <c r="E43" s="71"/>
      <c r="F43" s="39">
        <v>570</v>
      </c>
      <c r="G43" s="63">
        <f t="shared" si="11"/>
        <v>570</v>
      </c>
      <c r="H43" s="111">
        <f t="shared" si="5"/>
        <v>570</v>
      </c>
      <c r="I43" s="71"/>
      <c r="J43" s="39">
        <v>570</v>
      </c>
      <c r="K43" s="34"/>
      <c r="L43" s="34"/>
      <c r="M43" s="34"/>
      <c r="N43" s="34"/>
      <c r="O43" s="34"/>
      <c r="P43" s="34"/>
      <c r="Q43" s="44">
        <f t="shared" si="2"/>
        <v>0</v>
      </c>
    </row>
    <row r="44" spans="1:17" ht="36.75" customHeight="1">
      <c r="A44" s="33"/>
      <c r="B44" s="33"/>
      <c r="C44" s="70" t="s">
        <v>48</v>
      </c>
      <c r="D44" s="39">
        <f t="shared" si="7"/>
        <v>954</v>
      </c>
      <c r="E44" s="71"/>
      <c r="F44" s="39">
        <v>954</v>
      </c>
      <c r="G44" s="63">
        <f t="shared" si="11"/>
        <v>954</v>
      </c>
      <c r="H44" s="111">
        <f t="shared" si="5"/>
        <v>414</v>
      </c>
      <c r="I44" s="71"/>
      <c r="J44" s="39">
        <v>414</v>
      </c>
      <c r="K44" s="34"/>
      <c r="L44" s="34">
        <v>540</v>
      </c>
      <c r="M44" s="34"/>
      <c r="N44" s="34"/>
      <c r="O44" s="34"/>
      <c r="P44" s="34"/>
      <c r="Q44" s="44">
        <f t="shared" si="2"/>
        <v>0</v>
      </c>
    </row>
    <row r="45" spans="1:17" ht="33" customHeight="1">
      <c r="A45" s="57"/>
      <c r="B45" s="57"/>
      <c r="C45" s="70" t="s">
        <v>49</v>
      </c>
      <c r="D45" s="39">
        <f t="shared" si="7"/>
        <v>122</v>
      </c>
      <c r="E45" s="71"/>
      <c r="F45" s="39">
        <v>122</v>
      </c>
      <c r="G45" s="63">
        <f t="shared" si="11"/>
        <v>122</v>
      </c>
      <c r="H45" s="111">
        <f t="shared" si="5"/>
        <v>122</v>
      </c>
      <c r="I45" s="71"/>
      <c r="J45" s="39">
        <v>122</v>
      </c>
      <c r="K45" s="34"/>
      <c r="L45" s="34"/>
      <c r="M45" s="34"/>
      <c r="N45" s="34"/>
      <c r="O45" s="34"/>
      <c r="P45" s="34"/>
      <c r="Q45" s="44">
        <f t="shared" si="2"/>
        <v>0</v>
      </c>
    </row>
    <row r="46" spans="1:17" s="14" customFormat="1" ht="33" customHeight="1">
      <c r="A46" s="64"/>
      <c r="B46" s="64"/>
      <c r="C46" s="75" t="s">
        <v>50</v>
      </c>
      <c r="D46" s="66">
        <f t="shared" si="7"/>
        <v>810</v>
      </c>
      <c r="E46" s="76"/>
      <c r="F46" s="66">
        <v>810</v>
      </c>
      <c r="G46" s="67">
        <f t="shared" si="11"/>
        <v>810</v>
      </c>
      <c r="H46" s="111">
        <f t="shared" si="5"/>
        <v>810</v>
      </c>
      <c r="I46" s="65"/>
      <c r="J46" s="66">
        <v>810</v>
      </c>
      <c r="K46" s="68"/>
      <c r="L46" s="68"/>
      <c r="M46" s="68"/>
      <c r="N46" s="34"/>
      <c r="O46" s="68"/>
      <c r="P46" s="68"/>
      <c r="Q46" s="44">
        <f t="shared" si="2"/>
        <v>0</v>
      </c>
    </row>
    <row r="47" spans="1:17" ht="33" hidden="1" customHeight="1">
      <c r="A47" s="57"/>
      <c r="B47" s="57"/>
      <c r="C47" s="77" t="s">
        <v>51</v>
      </c>
      <c r="D47" s="39">
        <f t="shared" si="7"/>
        <v>540</v>
      </c>
      <c r="E47" s="71"/>
      <c r="F47" s="39">
        <v>540</v>
      </c>
      <c r="G47" s="63">
        <f t="shared" si="11"/>
        <v>540</v>
      </c>
      <c r="H47" s="110">
        <f t="shared" si="5"/>
        <v>0</v>
      </c>
      <c r="I47" s="78"/>
      <c r="J47" s="78"/>
      <c r="K47" s="34"/>
      <c r="L47" s="34">
        <v>540</v>
      </c>
      <c r="M47" s="34"/>
      <c r="N47" s="34"/>
      <c r="O47" s="34"/>
      <c r="P47" s="34"/>
      <c r="Q47" s="44">
        <f t="shared" si="2"/>
        <v>0</v>
      </c>
    </row>
    <row r="48" spans="1:17" ht="33" hidden="1" customHeight="1">
      <c r="A48" s="33"/>
      <c r="B48" s="33"/>
      <c r="C48" s="77" t="s">
        <v>52</v>
      </c>
      <c r="D48" s="39">
        <f t="shared" si="7"/>
        <v>1108</v>
      </c>
      <c r="E48" s="71"/>
      <c r="F48" s="39">
        <v>1108</v>
      </c>
      <c r="G48" s="63">
        <f t="shared" si="11"/>
        <v>1108</v>
      </c>
      <c r="H48" s="110">
        <f t="shared" si="5"/>
        <v>0</v>
      </c>
      <c r="I48" s="55"/>
      <c r="J48" s="55"/>
      <c r="K48" s="34"/>
      <c r="L48" s="34">
        <v>1108</v>
      </c>
      <c r="M48" s="34"/>
      <c r="N48" s="34"/>
      <c r="O48" s="34"/>
      <c r="P48" s="34"/>
      <c r="Q48" s="44">
        <f t="shared" si="2"/>
        <v>0</v>
      </c>
    </row>
    <row r="49" spans="1:17" ht="48" hidden="1" customHeight="1">
      <c r="A49" s="33"/>
      <c r="B49" s="33"/>
      <c r="C49" s="77" t="s">
        <v>54</v>
      </c>
      <c r="D49" s="39">
        <f t="shared" si="7"/>
        <v>450</v>
      </c>
      <c r="E49" s="71"/>
      <c r="F49" s="39">
        <v>450</v>
      </c>
      <c r="G49" s="63">
        <f t="shared" si="11"/>
        <v>450</v>
      </c>
      <c r="H49" s="110">
        <f t="shared" si="5"/>
        <v>0</v>
      </c>
      <c r="I49" s="71"/>
      <c r="J49" s="71"/>
      <c r="K49" s="34"/>
      <c r="L49" s="34">
        <v>450</v>
      </c>
      <c r="M49" s="34"/>
      <c r="N49" s="34"/>
      <c r="O49" s="34"/>
      <c r="P49" s="34"/>
      <c r="Q49" s="44">
        <f t="shared" si="2"/>
        <v>0</v>
      </c>
    </row>
    <row r="50" spans="1:17" s="27" customFormat="1" ht="20.25" hidden="1" customHeight="1">
      <c r="A50" s="79" t="s">
        <v>11</v>
      </c>
      <c r="B50" s="79" t="s">
        <v>63</v>
      </c>
      <c r="C50" s="80" t="s">
        <v>81</v>
      </c>
      <c r="D50" s="50">
        <f>D51+D52+D54</f>
        <v>20358</v>
      </c>
      <c r="E50" s="50">
        <f>E51+E52+E54</f>
        <v>10202</v>
      </c>
      <c r="F50" s="50">
        <f>F51+F52+F54</f>
        <v>10156</v>
      </c>
      <c r="G50" s="56">
        <f t="shared" si="11"/>
        <v>20358</v>
      </c>
      <c r="H50" s="110">
        <f t="shared" si="5"/>
        <v>0</v>
      </c>
      <c r="I50" s="81"/>
      <c r="J50" s="51"/>
      <c r="K50" s="41"/>
      <c r="L50" s="41"/>
      <c r="M50" s="41"/>
      <c r="N50" s="41"/>
      <c r="O50" s="50">
        <f>O51+O52+O54</f>
        <v>10202</v>
      </c>
      <c r="P50" s="50">
        <f>P51+P52+P54</f>
        <v>10156</v>
      </c>
      <c r="Q50" s="44">
        <f t="shared" si="2"/>
        <v>0</v>
      </c>
    </row>
    <row r="51" spans="1:17" s="27" customFormat="1" ht="17.25" hidden="1" customHeight="1">
      <c r="A51" s="82"/>
      <c r="B51" s="82"/>
      <c r="C51" s="52" t="s">
        <v>82</v>
      </c>
      <c r="D51" s="50">
        <f>E51+F51</f>
        <v>10202</v>
      </c>
      <c r="E51" s="50">
        <v>10202</v>
      </c>
      <c r="F51" s="50">
        <v>0</v>
      </c>
      <c r="G51" s="56">
        <f t="shared" si="11"/>
        <v>10202</v>
      </c>
      <c r="H51" s="110">
        <f t="shared" si="5"/>
        <v>0</v>
      </c>
      <c r="I51" s="81"/>
      <c r="J51" s="51"/>
      <c r="K51" s="41"/>
      <c r="L51" s="41"/>
      <c r="M51" s="41"/>
      <c r="N51" s="41"/>
      <c r="O51" s="41">
        <v>10202</v>
      </c>
      <c r="P51" s="41"/>
      <c r="Q51" s="44">
        <f t="shared" si="2"/>
        <v>0</v>
      </c>
    </row>
    <row r="52" spans="1:17" s="28" customFormat="1" ht="17.25" hidden="1" customHeight="1">
      <c r="A52" s="41"/>
      <c r="B52" s="41"/>
      <c r="C52" s="83" t="s">
        <v>64</v>
      </c>
      <c r="D52" s="50">
        <f>D53</f>
        <v>490</v>
      </c>
      <c r="E52" s="50">
        <f t="shared" ref="E52:F52" si="12">E53</f>
        <v>0</v>
      </c>
      <c r="F52" s="50">
        <f t="shared" si="12"/>
        <v>490</v>
      </c>
      <c r="G52" s="56">
        <f t="shared" si="11"/>
        <v>490</v>
      </c>
      <c r="H52" s="110">
        <f t="shared" si="5"/>
        <v>0</v>
      </c>
      <c r="I52" s="50"/>
      <c r="J52" s="50"/>
      <c r="K52" s="45"/>
      <c r="L52" s="45"/>
      <c r="M52" s="45"/>
      <c r="N52" s="45"/>
      <c r="O52" s="45"/>
      <c r="P52" s="41">
        <f>P53</f>
        <v>490</v>
      </c>
      <c r="Q52" s="44">
        <f t="shared" si="2"/>
        <v>0</v>
      </c>
    </row>
    <row r="53" spans="1:17" s="28" customFormat="1" ht="48.75" hidden="1" customHeight="1">
      <c r="A53" s="41"/>
      <c r="B53" s="41"/>
      <c r="C53" s="84" t="s">
        <v>53</v>
      </c>
      <c r="D53" s="51">
        <f>E53+F53</f>
        <v>490</v>
      </c>
      <c r="E53" s="81"/>
      <c r="F53" s="81">
        <v>490</v>
      </c>
      <c r="G53" s="63">
        <f t="shared" si="11"/>
        <v>490</v>
      </c>
      <c r="H53" s="110">
        <f t="shared" si="5"/>
        <v>0</v>
      </c>
      <c r="I53" s="81"/>
      <c r="J53" s="85"/>
      <c r="K53" s="45"/>
      <c r="L53" s="45"/>
      <c r="M53" s="45"/>
      <c r="N53" s="45"/>
      <c r="O53" s="45"/>
      <c r="P53" s="45">
        <v>490</v>
      </c>
      <c r="Q53" s="44">
        <f t="shared" si="2"/>
        <v>0</v>
      </c>
    </row>
    <row r="54" spans="1:17" s="28" customFormat="1" ht="51" hidden="1" customHeight="1">
      <c r="A54" s="45"/>
      <c r="B54" s="45"/>
      <c r="C54" s="83" t="s">
        <v>84</v>
      </c>
      <c r="D54" s="50">
        <f>E54+F54</f>
        <v>9666</v>
      </c>
      <c r="E54" s="86"/>
      <c r="F54" s="86">
        <v>9666</v>
      </c>
      <c r="G54" s="56">
        <f t="shared" si="11"/>
        <v>9666</v>
      </c>
      <c r="H54" s="110">
        <f t="shared" si="5"/>
        <v>0</v>
      </c>
      <c r="I54" s="81"/>
      <c r="J54" s="51"/>
      <c r="K54" s="45"/>
      <c r="L54" s="79"/>
      <c r="M54" s="45"/>
      <c r="N54" s="45"/>
      <c r="O54" s="45"/>
      <c r="P54" s="41">
        <v>9666</v>
      </c>
      <c r="Q54" s="44">
        <f t="shared" si="2"/>
        <v>0</v>
      </c>
    </row>
    <row r="55" spans="1:17" s="8" customFormat="1" ht="20.25" customHeight="1">
      <c r="A55" s="33">
        <v>280</v>
      </c>
      <c r="B55" s="33">
        <v>338</v>
      </c>
      <c r="C55" s="87" t="s">
        <v>35</v>
      </c>
      <c r="D55" s="55">
        <f>D56+D58+D59+D61</f>
        <v>18586</v>
      </c>
      <c r="E55" s="55">
        <f t="shared" ref="E55:F55" si="13">E56+E58+E59+E61</f>
        <v>3108</v>
      </c>
      <c r="F55" s="55">
        <f t="shared" si="13"/>
        <v>15478</v>
      </c>
      <c r="G55" s="56">
        <f t="shared" si="11"/>
        <v>18586</v>
      </c>
      <c r="H55" s="110">
        <f t="shared" si="5"/>
        <v>1610</v>
      </c>
      <c r="I55" s="55">
        <f t="shared" ref="I55" si="14">I56</f>
        <v>0</v>
      </c>
      <c r="J55" s="55">
        <f t="shared" ref="J55" si="15">J56+J58+J59+J61</f>
        <v>1610</v>
      </c>
      <c r="K55" s="57"/>
      <c r="L55" s="55">
        <f t="shared" ref="L55:N55" si="16">L56+L58+L59+L61</f>
        <v>11867</v>
      </c>
      <c r="M55" s="55">
        <f t="shared" si="16"/>
        <v>3108</v>
      </c>
      <c r="N55" s="55">
        <f t="shared" si="16"/>
        <v>2001</v>
      </c>
      <c r="O55" s="57"/>
      <c r="P55" s="57"/>
      <c r="Q55" s="44">
        <f t="shared" si="2"/>
        <v>0</v>
      </c>
    </row>
    <row r="56" spans="1:17" s="8" customFormat="1" ht="17.25" hidden="1" customHeight="1">
      <c r="A56" s="33"/>
      <c r="B56" s="33"/>
      <c r="C56" s="59" t="s">
        <v>7</v>
      </c>
      <c r="D56" s="55">
        <f>D57</f>
        <v>2766</v>
      </c>
      <c r="E56" s="55">
        <f t="shared" ref="E56:F56" si="17">E57</f>
        <v>2766</v>
      </c>
      <c r="F56" s="55">
        <f t="shared" si="17"/>
        <v>0</v>
      </c>
      <c r="G56" s="56">
        <f t="shared" si="11"/>
        <v>2766</v>
      </c>
      <c r="H56" s="110">
        <f t="shared" si="5"/>
        <v>0</v>
      </c>
      <c r="I56" s="71"/>
      <c r="J56" s="39"/>
      <c r="K56" s="57"/>
      <c r="L56" s="57"/>
      <c r="M56" s="57">
        <v>2766</v>
      </c>
      <c r="N56" s="57"/>
      <c r="O56" s="57"/>
      <c r="P56" s="57"/>
      <c r="Q56" s="44">
        <f t="shared" si="2"/>
        <v>0</v>
      </c>
    </row>
    <row r="57" spans="1:17" s="8" customFormat="1" ht="17.25" hidden="1" customHeight="1">
      <c r="A57" s="57"/>
      <c r="B57" s="57"/>
      <c r="C57" s="61" t="s">
        <v>43</v>
      </c>
      <c r="D57" s="39">
        <f t="shared" ref="D57:D70" si="18">E57+F57</f>
        <v>2766</v>
      </c>
      <c r="E57" s="62">
        <v>2766</v>
      </c>
      <c r="F57" s="55"/>
      <c r="G57" s="63">
        <f t="shared" si="11"/>
        <v>2766</v>
      </c>
      <c r="H57" s="110">
        <f t="shared" si="5"/>
        <v>0</v>
      </c>
      <c r="I57" s="57"/>
      <c r="J57" s="57"/>
      <c r="K57" s="57"/>
      <c r="L57" s="57"/>
      <c r="M57" s="34">
        <v>2766</v>
      </c>
      <c r="N57" s="57"/>
      <c r="O57" s="57"/>
      <c r="P57" s="57"/>
      <c r="Q57" s="44">
        <f t="shared" si="2"/>
        <v>0</v>
      </c>
    </row>
    <row r="58" spans="1:17" s="8" customFormat="1" ht="17.25" hidden="1" customHeight="1">
      <c r="A58" s="57"/>
      <c r="B58" s="57"/>
      <c r="C58" s="88" t="s">
        <v>23</v>
      </c>
      <c r="D58" s="60">
        <f t="shared" si="18"/>
        <v>214</v>
      </c>
      <c r="E58" s="89"/>
      <c r="F58" s="55">
        <v>214</v>
      </c>
      <c r="G58" s="56">
        <f t="shared" si="11"/>
        <v>214</v>
      </c>
      <c r="H58" s="110">
        <f t="shared" si="5"/>
        <v>0</v>
      </c>
      <c r="I58" s="57"/>
      <c r="J58" s="57"/>
      <c r="K58" s="57"/>
      <c r="L58" s="57"/>
      <c r="M58" s="57"/>
      <c r="N58" s="57">
        <v>214</v>
      </c>
      <c r="O58" s="57"/>
      <c r="P58" s="57"/>
      <c r="Q58" s="44">
        <f t="shared" si="2"/>
        <v>0</v>
      </c>
    </row>
    <row r="59" spans="1:17" s="8" customFormat="1" ht="17.25" hidden="1" customHeight="1">
      <c r="A59" s="57"/>
      <c r="B59" s="57"/>
      <c r="C59" s="90" t="s">
        <v>33</v>
      </c>
      <c r="D59" s="60">
        <f t="shared" si="18"/>
        <v>342</v>
      </c>
      <c r="E59" s="60">
        <f>E60</f>
        <v>342</v>
      </c>
      <c r="F59" s="55"/>
      <c r="G59" s="56">
        <f t="shared" si="11"/>
        <v>342</v>
      </c>
      <c r="H59" s="110">
        <f t="shared" si="5"/>
        <v>0</v>
      </c>
      <c r="I59" s="55"/>
      <c r="J59" s="57"/>
      <c r="K59" s="57"/>
      <c r="L59" s="57"/>
      <c r="M59" s="57">
        <f>M60</f>
        <v>342</v>
      </c>
      <c r="N59" s="57"/>
      <c r="O59" s="57"/>
      <c r="P59" s="57"/>
      <c r="Q59" s="44">
        <f t="shared" si="2"/>
        <v>0</v>
      </c>
    </row>
    <row r="60" spans="1:17" s="8" customFormat="1" ht="17.25" hidden="1" customHeight="1">
      <c r="A60" s="57"/>
      <c r="B60" s="57"/>
      <c r="C60" s="61" t="s">
        <v>43</v>
      </c>
      <c r="D60" s="39">
        <f t="shared" si="18"/>
        <v>342</v>
      </c>
      <c r="E60" s="62">
        <v>342</v>
      </c>
      <c r="F60" s="55"/>
      <c r="G60" s="63">
        <f t="shared" si="11"/>
        <v>342</v>
      </c>
      <c r="H60" s="110">
        <f t="shared" si="5"/>
        <v>0</v>
      </c>
      <c r="I60" s="55"/>
      <c r="J60" s="57"/>
      <c r="K60" s="57"/>
      <c r="L60" s="57"/>
      <c r="M60" s="34">
        <v>342</v>
      </c>
      <c r="N60" s="57"/>
      <c r="O60" s="57"/>
      <c r="P60" s="57"/>
      <c r="Q60" s="44">
        <f t="shared" si="2"/>
        <v>0</v>
      </c>
    </row>
    <row r="61" spans="1:17" ht="17.25" customHeight="1">
      <c r="A61" s="57"/>
      <c r="B61" s="57"/>
      <c r="C61" s="69" t="s">
        <v>34</v>
      </c>
      <c r="D61" s="55">
        <f t="shared" si="18"/>
        <v>15264</v>
      </c>
      <c r="E61" s="60">
        <f>SUM(E62:E77)</f>
        <v>0</v>
      </c>
      <c r="F61" s="60">
        <f>SUM(F62:F70)</f>
        <v>15264</v>
      </c>
      <c r="G61" s="56">
        <f t="shared" si="11"/>
        <v>15264</v>
      </c>
      <c r="H61" s="110">
        <f t="shared" si="5"/>
        <v>1610</v>
      </c>
      <c r="I61" s="60">
        <f>SUM(I62:I70)</f>
        <v>0</v>
      </c>
      <c r="J61" s="60">
        <f>SUM(J62:J70)</f>
        <v>1610</v>
      </c>
      <c r="K61" s="34"/>
      <c r="L61" s="60">
        <f>SUM(L62:L70)</f>
        <v>11867</v>
      </c>
      <c r="M61" s="34"/>
      <c r="N61" s="60">
        <f>SUM(N62:N70)</f>
        <v>1787</v>
      </c>
      <c r="O61" s="34"/>
      <c r="P61" s="34"/>
      <c r="Q61" s="44">
        <f t="shared" si="2"/>
        <v>0</v>
      </c>
    </row>
    <row r="62" spans="1:17" ht="67.5" customHeight="1">
      <c r="A62" s="34"/>
      <c r="B62" s="34"/>
      <c r="C62" s="70" t="s">
        <v>21</v>
      </c>
      <c r="D62" s="39">
        <f t="shared" si="18"/>
        <v>780</v>
      </c>
      <c r="E62" s="71"/>
      <c r="F62" s="71">
        <v>780</v>
      </c>
      <c r="G62" s="63">
        <f t="shared" si="11"/>
        <v>780</v>
      </c>
      <c r="H62" s="110">
        <f t="shared" si="5"/>
        <v>780</v>
      </c>
      <c r="I62" s="34"/>
      <c r="J62" s="34">
        <v>780</v>
      </c>
      <c r="K62" s="34"/>
      <c r="L62" s="34"/>
      <c r="M62" s="34"/>
      <c r="N62" s="34"/>
      <c r="O62" s="34"/>
      <c r="P62" s="34"/>
      <c r="Q62" s="44">
        <f t="shared" si="2"/>
        <v>0</v>
      </c>
    </row>
    <row r="63" spans="1:17" ht="34.5" customHeight="1">
      <c r="A63" s="91"/>
      <c r="B63" s="91"/>
      <c r="C63" s="70" t="s">
        <v>36</v>
      </c>
      <c r="D63" s="39">
        <f t="shared" si="18"/>
        <v>830</v>
      </c>
      <c r="E63" s="71"/>
      <c r="F63" s="39">
        <v>830</v>
      </c>
      <c r="G63" s="63">
        <f t="shared" si="11"/>
        <v>830</v>
      </c>
      <c r="H63" s="110">
        <f t="shared" si="5"/>
        <v>830</v>
      </c>
      <c r="I63" s="34"/>
      <c r="J63" s="34">
        <v>830</v>
      </c>
      <c r="K63" s="34"/>
      <c r="L63" s="34"/>
      <c r="M63" s="34"/>
      <c r="N63" s="34"/>
      <c r="O63" s="34"/>
      <c r="P63" s="34"/>
      <c r="Q63" s="44">
        <f t="shared" si="2"/>
        <v>0</v>
      </c>
    </row>
    <row r="64" spans="1:17" s="15" customFormat="1" ht="48" hidden="1" customHeight="1">
      <c r="A64" s="92"/>
      <c r="B64" s="92"/>
      <c r="C64" s="77" t="s">
        <v>56</v>
      </c>
      <c r="D64" s="78">
        <f t="shared" si="18"/>
        <v>5567</v>
      </c>
      <c r="E64" s="93"/>
      <c r="F64" s="78">
        <v>5567</v>
      </c>
      <c r="G64" s="63">
        <f t="shared" si="11"/>
        <v>5567</v>
      </c>
      <c r="H64" s="110">
        <f t="shared" si="5"/>
        <v>0</v>
      </c>
      <c r="I64" s="94"/>
      <c r="J64" s="94"/>
      <c r="K64" s="94"/>
      <c r="L64" s="94">
        <v>5567</v>
      </c>
      <c r="M64" s="94"/>
      <c r="N64" s="94"/>
      <c r="O64" s="94"/>
      <c r="P64" s="94"/>
      <c r="Q64" s="44">
        <f t="shared" si="2"/>
        <v>0</v>
      </c>
    </row>
    <row r="65" spans="1:17" s="15" customFormat="1" ht="34.5" hidden="1" customHeight="1">
      <c r="A65" s="92"/>
      <c r="B65" s="92"/>
      <c r="C65" s="77" t="s">
        <v>57</v>
      </c>
      <c r="D65" s="78">
        <f t="shared" si="18"/>
        <v>6300</v>
      </c>
      <c r="E65" s="93"/>
      <c r="F65" s="78">
        <v>6300</v>
      </c>
      <c r="G65" s="63">
        <f t="shared" si="11"/>
        <v>6300</v>
      </c>
      <c r="H65" s="110">
        <f t="shared" si="5"/>
        <v>0</v>
      </c>
      <c r="I65" s="94"/>
      <c r="J65" s="94"/>
      <c r="K65" s="94"/>
      <c r="L65" s="94">
        <v>6300</v>
      </c>
      <c r="M65" s="94"/>
      <c r="N65" s="94"/>
      <c r="O65" s="94"/>
      <c r="P65" s="94"/>
      <c r="Q65" s="44">
        <f t="shared" si="2"/>
        <v>0</v>
      </c>
    </row>
    <row r="66" spans="1:17" ht="31.5" hidden="1" customHeight="1">
      <c r="A66" s="91"/>
      <c r="B66" s="91"/>
      <c r="C66" s="70" t="s">
        <v>58</v>
      </c>
      <c r="D66" s="39">
        <f t="shared" si="18"/>
        <v>655</v>
      </c>
      <c r="E66" s="71"/>
      <c r="F66" s="39">
        <v>655</v>
      </c>
      <c r="G66" s="63">
        <f t="shared" si="11"/>
        <v>655</v>
      </c>
      <c r="H66" s="110">
        <f t="shared" si="5"/>
        <v>0</v>
      </c>
      <c r="I66" s="34"/>
      <c r="J66" s="34"/>
      <c r="K66" s="34"/>
      <c r="L66" s="34"/>
      <c r="M66" s="34"/>
      <c r="N66" s="34">
        <v>655</v>
      </c>
      <c r="O66" s="34"/>
      <c r="P66" s="34"/>
      <c r="Q66" s="44">
        <f t="shared" si="2"/>
        <v>0</v>
      </c>
    </row>
    <row r="67" spans="1:17" ht="18.75" hidden="1" customHeight="1">
      <c r="A67" s="91"/>
      <c r="B67" s="91"/>
      <c r="C67" s="70" t="s">
        <v>59</v>
      </c>
      <c r="D67" s="39">
        <f t="shared" si="18"/>
        <v>221</v>
      </c>
      <c r="E67" s="71"/>
      <c r="F67" s="39">
        <v>221</v>
      </c>
      <c r="G67" s="63">
        <f t="shared" si="11"/>
        <v>221</v>
      </c>
      <c r="H67" s="110">
        <f t="shared" si="5"/>
        <v>0</v>
      </c>
      <c r="I67" s="34"/>
      <c r="J67" s="34"/>
      <c r="K67" s="34"/>
      <c r="L67" s="34"/>
      <c r="M67" s="34"/>
      <c r="N67" s="34">
        <v>221</v>
      </c>
      <c r="O67" s="34"/>
      <c r="P67" s="34"/>
      <c r="Q67" s="44">
        <f t="shared" si="2"/>
        <v>0</v>
      </c>
    </row>
    <row r="68" spans="1:17" ht="18.75" hidden="1" customHeight="1">
      <c r="A68" s="91"/>
      <c r="B68" s="91"/>
      <c r="C68" s="70" t="s">
        <v>60</v>
      </c>
      <c r="D68" s="39">
        <f t="shared" si="18"/>
        <v>730</v>
      </c>
      <c r="E68" s="71"/>
      <c r="F68" s="39">
        <v>730</v>
      </c>
      <c r="G68" s="63">
        <f t="shared" si="11"/>
        <v>730</v>
      </c>
      <c r="H68" s="110">
        <f t="shared" si="5"/>
        <v>0</v>
      </c>
      <c r="I68" s="34"/>
      <c r="J68" s="34"/>
      <c r="K68" s="34"/>
      <c r="L68" s="34"/>
      <c r="M68" s="34"/>
      <c r="N68" s="34">
        <v>730</v>
      </c>
      <c r="O68" s="34"/>
      <c r="P68" s="34"/>
      <c r="Q68" s="44">
        <f t="shared" si="2"/>
        <v>0</v>
      </c>
    </row>
    <row r="69" spans="1:17" ht="36" hidden="1" customHeight="1">
      <c r="A69" s="91"/>
      <c r="B69" s="91"/>
      <c r="C69" s="70" t="s">
        <v>61</v>
      </c>
      <c r="D69" s="39">
        <f t="shared" si="18"/>
        <v>120</v>
      </c>
      <c r="E69" s="71"/>
      <c r="F69" s="39">
        <v>120</v>
      </c>
      <c r="G69" s="63">
        <f t="shared" si="11"/>
        <v>120</v>
      </c>
      <c r="H69" s="110">
        <f t="shared" si="5"/>
        <v>0</v>
      </c>
      <c r="I69" s="34"/>
      <c r="J69" s="34"/>
      <c r="K69" s="34"/>
      <c r="L69" s="34"/>
      <c r="M69" s="34"/>
      <c r="N69" s="34">
        <v>120</v>
      </c>
      <c r="O69" s="34"/>
      <c r="P69" s="34"/>
      <c r="Q69" s="44">
        <f t="shared" si="2"/>
        <v>0</v>
      </c>
    </row>
    <row r="70" spans="1:17" ht="31.5" hidden="1" customHeight="1">
      <c r="A70" s="91"/>
      <c r="B70" s="91"/>
      <c r="C70" s="70" t="s">
        <v>62</v>
      </c>
      <c r="D70" s="39">
        <f t="shared" si="18"/>
        <v>61</v>
      </c>
      <c r="E70" s="71"/>
      <c r="F70" s="39">
        <v>61</v>
      </c>
      <c r="G70" s="63">
        <f t="shared" si="11"/>
        <v>61</v>
      </c>
      <c r="H70" s="110">
        <f t="shared" si="5"/>
        <v>0</v>
      </c>
      <c r="I70" s="34"/>
      <c r="J70" s="34"/>
      <c r="K70" s="34"/>
      <c r="L70" s="34"/>
      <c r="M70" s="34"/>
      <c r="N70" s="34">
        <v>61</v>
      </c>
      <c r="O70" s="34"/>
      <c r="P70" s="34"/>
      <c r="Q70" s="44">
        <f t="shared" si="2"/>
        <v>0</v>
      </c>
    </row>
    <row r="71" spans="1:17" s="8" customFormat="1" ht="22.5" customHeight="1">
      <c r="A71" s="33">
        <v>160</v>
      </c>
      <c r="B71" s="33">
        <v>171</v>
      </c>
      <c r="C71" s="59" t="s">
        <v>10</v>
      </c>
      <c r="D71" s="55">
        <f>D72+D73</f>
        <v>600</v>
      </c>
      <c r="E71" s="55">
        <f>E72+E73</f>
        <v>0</v>
      </c>
      <c r="F71" s="55">
        <f>F72+F73</f>
        <v>600</v>
      </c>
      <c r="G71" s="56">
        <f t="shared" ref="G71:G88" si="19">SUM(I71:P71)</f>
        <v>600</v>
      </c>
      <c r="H71" s="110">
        <f t="shared" si="5"/>
        <v>600</v>
      </c>
      <c r="I71" s="57"/>
      <c r="J71" s="55">
        <f>J72+J73</f>
        <v>600</v>
      </c>
      <c r="K71" s="57"/>
      <c r="L71" s="57"/>
      <c r="M71" s="57"/>
      <c r="N71" s="57"/>
      <c r="O71" s="57"/>
      <c r="P71" s="57"/>
      <c r="Q71" s="44">
        <f t="shared" ref="Q71:Q88" si="20">D71-G71</f>
        <v>0</v>
      </c>
    </row>
    <row r="72" spans="1:17" ht="21" customHeight="1">
      <c r="A72" s="34"/>
      <c r="B72" s="34"/>
      <c r="C72" s="70" t="s">
        <v>55</v>
      </c>
      <c r="D72" s="39">
        <f>E72+F72</f>
        <v>150</v>
      </c>
      <c r="E72" s="71"/>
      <c r="F72" s="72">
        <v>150</v>
      </c>
      <c r="G72" s="63">
        <f t="shared" si="19"/>
        <v>150</v>
      </c>
      <c r="H72" s="111">
        <f t="shared" si="5"/>
        <v>150</v>
      </c>
      <c r="I72" s="34"/>
      <c r="J72" s="34">
        <v>150</v>
      </c>
      <c r="K72" s="34"/>
      <c r="L72" s="34"/>
      <c r="M72" s="34"/>
      <c r="N72" s="34"/>
      <c r="O72" s="34"/>
      <c r="P72" s="34"/>
      <c r="Q72" s="44">
        <f t="shared" si="20"/>
        <v>0</v>
      </c>
    </row>
    <row r="73" spans="1:17" ht="50.25" customHeight="1">
      <c r="A73" s="34"/>
      <c r="B73" s="34"/>
      <c r="C73" s="70" t="s">
        <v>45</v>
      </c>
      <c r="D73" s="39">
        <f>E73+F73</f>
        <v>450</v>
      </c>
      <c r="E73" s="71"/>
      <c r="F73" s="39">
        <v>450</v>
      </c>
      <c r="G73" s="63">
        <f t="shared" si="19"/>
        <v>450</v>
      </c>
      <c r="H73" s="111">
        <f t="shared" si="5"/>
        <v>450</v>
      </c>
      <c r="I73" s="34"/>
      <c r="J73" s="34">
        <v>450</v>
      </c>
      <c r="K73" s="34"/>
      <c r="L73" s="34"/>
      <c r="M73" s="34"/>
      <c r="N73" s="34"/>
      <c r="O73" s="34"/>
      <c r="P73" s="34"/>
      <c r="Q73" s="44">
        <f t="shared" si="20"/>
        <v>0</v>
      </c>
    </row>
    <row r="74" spans="1:17" s="8" customFormat="1" ht="22.5" customHeight="1">
      <c r="A74" s="33">
        <v>100</v>
      </c>
      <c r="B74" s="33">
        <v>103</v>
      </c>
      <c r="C74" s="59" t="s">
        <v>65</v>
      </c>
      <c r="D74" s="55">
        <f>D75</f>
        <v>360</v>
      </c>
      <c r="E74" s="55">
        <f t="shared" ref="E74:F74" si="21">E75</f>
        <v>0</v>
      </c>
      <c r="F74" s="55">
        <f t="shared" si="21"/>
        <v>360</v>
      </c>
      <c r="G74" s="56">
        <f t="shared" si="19"/>
        <v>360</v>
      </c>
      <c r="H74" s="110">
        <f t="shared" si="5"/>
        <v>360</v>
      </c>
      <c r="I74" s="57"/>
      <c r="J74" s="55">
        <f t="shared" ref="J74" si="22">J75</f>
        <v>360</v>
      </c>
      <c r="K74" s="57"/>
      <c r="L74" s="57"/>
      <c r="M74" s="57"/>
      <c r="N74" s="57"/>
      <c r="O74" s="57"/>
      <c r="P74" s="57"/>
      <c r="Q74" s="44">
        <f t="shared" si="20"/>
        <v>0</v>
      </c>
    </row>
    <row r="75" spans="1:17" ht="65.25" customHeight="1">
      <c r="A75" s="34"/>
      <c r="B75" s="34"/>
      <c r="C75" s="70" t="s">
        <v>66</v>
      </c>
      <c r="D75" s="39">
        <f>E75+F75</f>
        <v>360</v>
      </c>
      <c r="E75" s="71"/>
      <c r="F75" s="39">
        <v>360</v>
      </c>
      <c r="G75" s="63">
        <f t="shared" si="19"/>
        <v>360</v>
      </c>
      <c r="H75" s="111">
        <f t="shared" si="5"/>
        <v>360</v>
      </c>
      <c r="I75" s="34"/>
      <c r="J75" s="34">
        <v>360</v>
      </c>
      <c r="K75" s="34"/>
      <c r="L75" s="34"/>
      <c r="M75" s="34"/>
      <c r="N75" s="34"/>
      <c r="O75" s="34"/>
      <c r="P75" s="34"/>
      <c r="Q75" s="44">
        <f t="shared" si="20"/>
        <v>0</v>
      </c>
    </row>
    <row r="76" spans="1:17" s="16" customFormat="1" ht="19.5" customHeight="1">
      <c r="A76" s="91"/>
      <c r="B76" s="91"/>
      <c r="C76" s="95" t="s">
        <v>22</v>
      </c>
      <c r="D76" s="55">
        <f>E76+F76</f>
        <v>5127</v>
      </c>
      <c r="E76" s="55">
        <f>E77+E83</f>
        <v>0</v>
      </c>
      <c r="F76" s="55">
        <f>F77</f>
        <v>5127</v>
      </c>
      <c r="G76" s="56">
        <f t="shared" si="19"/>
        <v>5127</v>
      </c>
      <c r="H76" s="110">
        <f t="shared" si="5"/>
        <v>694</v>
      </c>
      <c r="I76" s="96"/>
      <c r="J76" s="55">
        <f>J77</f>
        <v>694</v>
      </c>
      <c r="K76" s="96"/>
      <c r="L76" s="96"/>
      <c r="M76" s="96"/>
      <c r="N76" s="55">
        <f>N77</f>
        <v>4433</v>
      </c>
      <c r="O76" s="96"/>
      <c r="P76" s="96"/>
      <c r="Q76" s="44">
        <f t="shared" si="20"/>
        <v>0</v>
      </c>
    </row>
    <row r="77" spans="1:17" s="10" customFormat="1" ht="20.25" customHeight="1">
      <c r="A77" s="33">
        <v>280</v>
      </c>
      <c r="B77" s="33">
        <v>338</v>
      </c>
      <c r="C77" s="69" t="s">
        <v>13</v>
      </c>
      <c r="D77" s="55">
        <f>E77+F77</f>
        <v>5127</v>
      </c>
      <c r="E77" s="55">
        <f>E78</f>
        <v>0</v>
      </c>
      <c r="F77" s="55">
        <f>F78+F79+F83</f>
        <v>5127</v>
      </c>
      <c r="G77" s="56">
        <f t="shared" si="19"/>
        <v>5127</v>
      </c>
      <c r="H77" s="110">
        <f t="shared" si="5"/>
        <v>694</v>
      </c>
      <c r="I77" s="58"/>
      <c r="J77" s="55">
        <f>J78+J79+J83</f>
        <v>694</v>
      </c>
      <c r="K77" s="58"/>
      <c r="L77" s="58"/>
      <c r="M77" s="58"/>
      <c r="N77" s="55">
        <f>N78+N79+N83</f>
        <v>4433</v>
      </c>
      <c r="O77" s="58"/>
      <c r="P77" s="58"/>
      <c r="Q77" s="44">
        <f t="shared" si="20"/>
        <v>0</v>
      </c>
    </row>
    <row r="78" spans="1:17" s="8" customFormat="1" ht="19.5" customHeight="1">
      <c r="A78" s="91"/>
      <c r="B78" s="91"/>
      <c r="C78" s="90" t="s">
        <v>78</v>
      </c>
      <c r="D78" s="55">
        <f t="shared" ref="D78" si="23">F78</f>
        <v>694</v>
      </c>
      <c r="E78" s="116"/>
      <c r="F78" s="55">
        <v>694</v>
      </c>
      <c r="G78" s="56">
        <f t="shared" si="19"/>
        <v>694</v>
      </c>
      <c r="H78" s="110">
        <f t="shared" si="5"/>
        <v>694</v>
      </c>
      <c r="I78" s="57"/>
      <c r="J78" s="57">
        <v>694</v>
      </c>
      <c r="K78" s="57"/>
      <c r="L78" s="57"/>
      <c r="M78" s="57"/>
      <c r="N78" s="55"/>
      <c r="O78" s="57"/>
      <c r="P78" s="57"/>
      <c r="Q78" s="44">
        <f t="shared" si="20"/>
        <v>0</v>
      </c>
    </row>
    <row r="79" spans="1:17" s="12" customFormat="1" ht="19.5" hidden="1" customHeight="1">
      <c r="A79" s="98"/>
      <c r="B79" s="98"/>
      <c r="C79" s="99" t="s">
        <v>79</v>
      </c>
      <c r="D79" s="100">
        <f t="shared" ref="D79" si="24">SUM(D80:D82)</f>
        <v>2500</v>
      </c>
      <c r="E79" s="100"/>
      <c r="F79" s="100">
        <f>SUM(F80:F82)</f>
        <v>2500</v>
      </c>
      <c r="G79" s="56">
        <f t="shared" si="19"/>
        <v>2500</v>
      </c>
      <c r="H79" s="110">
        <f t="shared" si="5"/>
        <v>0</v>
      </c>
      <c r="I79" s="64"/>
      <c r="J79" s="64"/>
      <c r="K79" s="64"/>
      <c r="L79" s="64"/>
      <c r="M79" s="64"/>
      <c r="N79" s="100">
        <f>SUM(N80:N82)</f>
        <v>2500</v>
      </c>
      <c r="O79" s="64"/>
      <c r="P79" s="64"/>
      <c r="Q79" s="44">
        <f t="shared" si="20"/>
        <v>0</v>
      </c>
    </row>
    <row r="80" spans="1:17" s="12" customFormat="1" ht="32.25" hidden="1" customHeight="1">
      <c r="A80" s="98"/>
      <c r="B80" s="98"/>
      <c r="C80" s="70" t="s">
        <v>69</v>
      </c>
      <c r="D80" s="39">
        <f>F80</f>
        <v>1500</v>
      </c>
      <c r="E80" s="97"/>
      <c r="F80" s="39">
        <v>1500</v>
      </c>
      <c r="G80" s="63">
        <f t="shared" si="19"/>
        <v>1500</v>
      </c>
      <c r="H80" s="110">
        <f t="shared" si="5"/>
        <v>0</v>
      </c>
      <c r="I80" s="64"/>
      <c r="J80" s="64"/>
      <c r="K80" s="64"/>
      <c r="L80" s="64"/>
      <c r="M80" s="64"/>
      <c r="N80" s="34">
        <v>1500</v>
      </c>
      <c r="O80" s="64"/>
      <c r="P80" s="64"/>
      <c r="Q80" s="44">
        <f t="shared" si="20"/>
        <v>0</v>
      </c>
    </row>
    <row r="81" spans="1:17" s="12" customFormat="1" ht="19.5" hidden="1" customHeight="1">
      <c r="A81" s="98"/>
      <c r="B81" s="98"/>
      <c r="C81" s="70" t="s">
        <v>70</v>
      </c>
      <c r="D81" s="39">
        <f t="shared" ref="D81:D82" si="25">F81</f>
        <v>385</v>
      </c>
      <c r="E81" s="97"/>
      <c r="F81" s="39">
        <v>385</v>
      </c>
      <c r="G81" s="63">
        <f t="shared" si="19"/>
        <v>385</v>
      </c>
      <c r="H81" s="110">
        <f t="shared" si="5"/>
        <v>0</v>
      </c>
      <c r="I81" s="64"/>
      <c r="J81" s="64"/>
      <c r="K81" s="64"/>
      <c r="L81" s="64"/>
      <c r="M81" s="64"/>
      <c r="N81" s="34">
        <v>385</v>
      </c>
      <c r="O81" s="64"/>
      <c r="P81" s="64"/>
      <c r="Q81" s="44">
        <f t="shared" si="20"/>
        <v>0</v>
      </c>
    </row>
    <row r="82" spans="1:17" s="12" customFormat="1" ht="33.75" hidden="1" customHeight="1">
      <c r="A82" s="98"/>
      <c r="B82" s="98"/>
      <c r="C82" s="70" t="s">
        <v>71</v>
      </c>
      <c r="D82" s="39">
        <f t="shared" si="25"/>
        <v>615</v>
      </c>
      <c r="E82" s="97"/>
      <c r="F82" s="39">
        <v>615</v>
      </c>
      <c r="G82" s="63">
        <f t="shared" si="19"/>
        <v>615</v>
      </c>
      <c r="H82" s="110">
        <f t="shared" si="5"/>
        <v>0</v>
      </c>
      <c r="I82" s="64"/>
      <c r="J82" s="64"/>
      <c r="K82" s="64"/>
      <c r="L82" s="64"/>
      <c r="M82" s="64"/>
      <c r="N82" s="34">
        <v>615</v>
      </c>
      <c r="O82" s="64"/>
      <c r="P82" s="64"/>
      <c r="Q82" s="44">
        <f t="shared" si="20"/>
        <v>0</v>
      </c>
    </row>
    <row r="83" spans="1:17" s="11" customFormat="1" ht="31.5" hidden="1" customHeight="1">
      <c r="A83" s="101"/>
      <c r="B83" s="74"/>
      <c r="C83" s="99" t="s">
        <v>77</v>
      </c>
      <c r="D83" s="55">
        <f>SUM(D84:D88)</f>
        <v>1933</v>
      </c>
      <c r="E83" s="55">
        <f t="shared" ref="E83:F83" si="26">SUM(E84:E88)</f>
        <v>0</v>
      </c>
      <c r="F83" s="55">
        <f t="shared" si="26"/>
        <v>1933</v>
      </c>
      <c r="G83" s="56">
        <f t="shared" si="19"/>
        <v>1933</v>
      </c>
      <c r="H83" s="110">
        <f t="shared" si="5"/>
        <v>0</v>
      </c>
      <c r="I83" s="102"/>
      <c r="J83" s="102"/>
      <c r="K83" s="102"/>
      <c r="L83" s="102"/>
      <c r="M83" s="102"/>
      <c r="N83" s="55">
        <f t="shared" ref="N83" si="27">SUM(N84:N88)</f>
        <v>1933</v>
      </c>
      <c r="O83" s="102"/>
      <c r="P83" s="102"/>
      <c r="Q83" s="44">
        <f t="shared" si="20"/>
        <v>0</v>
      </c>
    </row>
    <row r="84" spans="1:17" s="13" customFormat="1" ht="21" hidden="1" customHeight="1">
      <c r="A84" s="98"/>
      <c r="B84" s="98"/>
      <c r="C84" s="103" t="s">
        <v>72</v>
      </c>
      <c r="D84" s="39">
        <f t="shared" ref="D84:D88" si="28">E84+F84</f>
        <v>200</v>
      </c>
      <c r="E84" s="104">
        <f>SUM(E85:E87)</f>
        <v>0</v>
      </c>
      <c r="F84" s="39">
        <v>200</v>
      </c>
      <c r="G84" s="63">
        <f t="shared" si="19"/>
        <v>200</v>
      </c>
      <c r="H84" s="110">
        <f t="shared" si="5"/>
        <v>0</v>
      </c>
      <c r="I84" s="105"/>
      <c r="J84" s="105"/>
      <c r="K84" s="105"/>
      <c r="L84" s="105"/>
      <c r="M84" s="105"/>
      <c r="N84" s="96">
        <v>200</v>
      </c>
      <c r="O84" s="105"/>
      <c r="P84" s="105"/>
      <c r="Q84" s="44">
        <f t="shared" si="20"/>
        <v>0</v>
      </c>
    </row>
    <row r="85" spans="1:17" s="11" customFormat="1" ht="46.5" hidden="1" customHeight="1">
      <c r="A85" s="98"/>
      <c r="B85" s="98"/>
      <c r="C85" s="103" t="s">
        <v>73</v>
      </c>
      <c r="D85" s="39">
        <f>F85</f>
        <v>700</v>
      </c>
      <c r="E85" s="106"/>
      <c r="F85" s="39">
        <v>700</v>
      </c>
      <c r="G85" s="63">
        <f t="shared" si="19"/>
        <v>700</v>
      </c>
      <c r="H85" s="110">
        <f t="shared" si="5"/>
        <v>0</v>
      </c>
      <c r="I85" s="102"/>
      <c r="J85" s="102"/>
      <c r="K85" s="102"/>
      <c r="L85" s="102"/>
      <c r="M85" s="102"/>
      <c r="N85" s="96">
        <v>700</v>
      </c>
      <c r="O85" s="102"/>
      <c r="P85" s="102"/>
      <c r="Q85" s="44">
        <f t="shared" si="20"/>
        <v>0</v>
      </c>
    </row>
    <row r="86" spans="1:17" s="11" customFormat="1" ht="46.5" hidden="1" customHeight="1">
      <c r="A86" s="98"/>
      <c r="B86" s="98"/>
      <c r="C86" s="103" t="s">
        <v>74</v>
      </c>
      <c r="D86" s="39">
        <f t="shared" si="28"/>
        <v>633</v>
      </c>
      <c r="E86" s="106"/>
      <c r="F86" s="39">
        <v>633</v>
      </c>
      <c r="G86" s="63">
        <f t="shared" si="19"/>
        <v>633</v>
      </c>
      <c r="H86" s="110">
        <f t="shared" si="5"/>
        <v>0</v>
      </c>
      <c r="I86" s="102"/>
      <c r="J86" s="102"/>
      <c r="K86" s="102"/>
      <c r="L86" s="102"/>
      <c r="M86" s="102"/>
      <c r="N86" s="96">
        <v>633</v>
      </c>
      <c r="O86" s="102"/>
      <c r="P86" s="102"/>
      <c r="Q86" s="44">
        <f t="shared" si="20"/>
        <v>0</v>
      </c>
    </row>
    <row r="87" spans="1:17" s="11" customFormat="1" ht="46.5" hidden="1" customHeight="1">
      <c r="A87" s="98"/>
      <c r="B87" s="98"/>
      <c r="C87" s="103" t="s">
        <v>75</v>
      </c>
      <c r="D87" s="39">
        <f t="shared" ref="D87" si="29">F87</f>
        <v>200</v>
      </c>
      <c r="E87" s="106"/>
      <c r="F87" s="39">
        <v>200</v>
      </c>
      <c r="G87" s="63">
        <f t="shared" si="19"/>
        <v>200</v>
      </c>
      <c r="H87" s="110">
        <f t="shared" si="5"/>
        <v>0</v>
      </c>
      <c r="I87" s="102"/>
      <c r="J87" s="102"/>
      <c r="K87" s="102"/>
      <c r="L87" s="102"/>
      <c r="M87" s="102"/>
      <c r="N87" s="96">
        <v>200</v>
      </c>
      <c r="O87" s="102"/>
      <c r="P87" s="102"/>
      <c r="Q87" s="44">
        <f t="shared" si="20"/>
        <v>0</v>
      </c>
    </row>
    <row r="88" spans="1:17" s="14" customFormat="1" ht="46.5" hidden="1" customHeight="1">
      <c r="A88" s="107"/>
      <c r="B88" s="107"/>
      <c r="C88" s="103" t="s">
        <v>76</v>
      </c>
      <c r="D88" s="39">
        <f t="shared" si="28"/>
        <v>200</v>
      </c>
      <c r="E88" s="65"/>
      <c r="F88" s="39">
        <v>200</v>
      </c>
      <c r="G88" s="63">
        <f t="shared" si="19"/>
        <v>200</v>
      </c>
      <c r="H88" s="110">
        <f t="shared" si="5"/>
        <v>0</v>
      </c>
      <c r="I88" s="68"/>
      <c r="J88" s="68"/>
      <c r="K88" s="68"/>
      <c r="L88" s="68"/>
      <c r="M88" s="68"/>
      <c r="N88" s="34">
        <v>200</v>
      </c>
      <c r="O88" s="68"/>
      <c r="P88" s="68"/>
      <c r="Q88" s="44">
        <f t="shared" si="20"/>
        <v>0</v>
      </c>
    </row>
    <row r="89" spans="1:17" ht="15" hidden="1" customHeight="1">
      <c r="A89" s="29"/>
      <c r="B89" s="29"/>
      <c r="C89" s="30"/>
      <c r="D89" s="31"/>
      <c r="E89" s="31"/>
      <c r="F89" s="31"/>
      <c r="G89" s="23"/>
      <c r="H89" s="112"/>
    </row>
    <row r="90" spans="1:17" ht="6" customHeight="1"/>
    <row r="91" spans="1:17">
      <c r="A91" s="1" t="s">
        <v>12</v>
      </c>
      <c r="C91" s="7"/>
      <c r="D91" s="7"/>
      <c r="E91" s="7"/>
      <c r="F91" s="7"/>
      <c r="G91" s="24"/>
      <c r="H91" s="114"/>
    </row>
    <row r="92" spans="1:17" s="1" customFormat="1" ht="24.75" customHeight="1">
      <c r="A92" s="137" t="s">
        <v>68</v>
      </c>
      <c r="B92" s="137"/>
      <c r="C92" s="137"/>
      <c r="D92" s="137"/>
      <c r="E92" s="137"/>
      <c r="F92" s="137"/>
      <c r="G92" s="137"/>
      <c r="H92" s="137"/>
      <c r="I92" s="137"/>
      <c r="J92" s="137"/>
    </row>
    <row r="93" spans="1:17" ht="21" hidden="1" customHeight="1">
      <c r="A93" s="1" t="s">
        <v>83</v>
      </c>
    </row>
    <row r="94" spans="1:17" ht="105" hidden="1" customHeight="1">
      <c r="A94" s="135" t="s">
        <v>85</v>
      </c>
      <c r="B94" s="136"/>
      <c r="C94" s="136"/>
      <c r="D94" s="136"/>
      <c r="E94" s="136"/>
      <c r="F94" s="136"/>
      <c r="G94" s="26"/>
      <c r="H94" s="115"/>
    </row>
    <row r="95" spans="1:17" ht="67.5" hidden="1" customHeight="1">
      <c r="A95" s="135" t="s">
        <v>87</v>
      </c>
      <c r="B95" s="136"/>
      <c r="C95" s="136"/>
      <c r="D95" s="136"/>
      <c r="E95" s="136"/>
      <c r="F95" s="136"/>
      <c r="G95" s="26"/>
      <c r="H95" s="115"/>
    </row>
    <row r="96" spans="1:17" hidden="1">
      <c r="A96" s="1" t="s">
        <v>86</v>
      </c>
    </row>
  </sheetData>
  <mergeCells count="15">
    <mergeCell ref="K3:L3"/>
    <mergeCell ref="M3:N3"/>
    <mergeCell ref="O3:P3"/>
    <mergeCell ref="A95:F95"/>
    <mergeCell ref="A94:F94"/>
    <mergeCell ref="H3:H4"/>
    <mergeCell ref="A92:J92"/>
    <mergeCell ref="A1:F1"/>
    <mergeCell ref="A3:A4"/>
    <mergeCell ref="B3:B4"/>
    <mergeCell ref="C3:C4"/>
    <mergeCell ref="D3:D4"/>
    <mergeCell ref="E3:F3"/>
    <mergeCell ref="D2:J2"/>
    <mergeCell ref="I3:J3"/>
  </mergeCells>
  <pageMargins left="0.62992125984251968" right="0.23622047244094491" top="0.78740157480314965" bottom="0.59055118110236227" header="0.31496062992125984" footer="0.19685039370078741"/>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D8C37-0701-4008-8757-54636486EAC5}">
  <dimension ref="A1:R97"/>
  <sheetViews>
    <sheetView tabSelected="1" workbookViewId="0">
      <selection activeCell="M7" sqref="M7"/>
    </sheetView>
  </sheetViews>
  <sheetFormatPr defaultRowHeight="15.75"/>
  <cols>
    <col min="1" max="1" width="6" style="1" customWidth="1"/>
    <col min="2" max="2" width="7.140625" style="1" customWidth="1"/>
    <col min="3" max="3" width="56.140625" style="1" customWidth="1"/>
    <col min="4" max="4" width="8.85546875" style="1" customWidth="1"/>
    <col min="5" max="5" width="9" style="1" customWidth="1"/>
    <col min="6" max="6" width="9.7109375" style="1" customWidth="1"/>
    <col min="7" max="7" width="9.7109375" style="20" hidden="1" customWidth="1"/>
    <col min="8" max="8" width="11.28515625" style="2" bestFit="1" customWidth="1"/>
    <col min="9" max="9" width="9" style="2" bestFit="1" customWidth="1"/>
    <col min="10" max="10" width="9.140625" style="2"/>
    <col min="11" max="11" width="12.7109375" style="2" customWidth="1"/>
    <col min="12" max="14" width="9.140625" style="2"/>
    <col min="15" max="15" width="10" style="2" customWidth="1"/>
    <col min="16" max="16" width="0" style="2" hidden="1" customWidth="1"/>
    <col min="17" max="253" width="9.140625" style="2"/>
    <col min="254" max="254" width="6" style="2" customWidth="1"/>
    <col min="255" max="255" width="7.85546875" style="2" customWidth="1"/>
    <col min="256" max="256" width="57.7109375" style="2" customWidth="1"/>
    <col min="257" max="257" width="10.5703125" style="2" customWidth="1"/>
    <col min="258" max="258" width="9.85546875" style="2" customWidth="1"/>
    <col min="259" max="259" width="10.42578125" style="2" customWidth="1"/>
    <col min="260" max="260" width="6.7109375" style="2" customWidth="1"/>
    <col min="261" max="261" width="11.28515625" style="2" customWidth="1"/>
    <col min="262" max="262" width="24.7109375" style="2" customWidth="1"/>
    <col min="263" max="263" width="16.42578125" style="2" customWidth="1"/>
    <col min="264" max="509" width="9.140625" style="2"/>
    <col min="510" max="510" width="6" style="2" customWidth="1"/>
    <col min="511" max="511" width="7.85546875" style="2" customWidth="1"/>
    <col min="512" max="512" width="57.7109375" style="2" customWidth="1"/>
    <col min="513" max="513" width="10.5703125" style="2" customWidth="1"/>
    <col min="514" max="514" width="9.85546875" style="2" customWidth="1"/>
    <col min="515" max="515" width="10.42578125" style="2" customWidth="1"/>
    <col min="516" max="516" width="6.7109375" style="2" customWidth="1"/>
    <col min="517" max="517" width="11.28515625" style="2" customWidth="1"/>
    <col min="518" max="518" width="24.7109375" style="2" customWidth="1"/>
    <col min="519" max="519" width="16.42578125" style="2" customWidth="1"/>
    <col min="520" max="765" width="9.140625" style="2"/>
    <col min="766" max="766" width="6" style="2" customWidth="1"/>
    <col min="767" max="767" width="7.85546875" style="2" customWidth="1"/>
    <col min="768" max="768" width="57.7109375" style="2" customWidth="1"/>
    <col min="769" max="769" width="10.5703125" style="2" customWidth="1"/>
    <col min="770" max="770" width="9.85546875" style="2" customWidth="1"/>
    <col min="771" max="771" width="10.42578125" style="2" customWidth="1"/>
    <col min="772" max="772" width="6.7109375" style="2" customWidth="1"/>
    <col min="773" max="773" width="11.28515625" style="2" customWidth="1"/>
    <col min="774" max="774" width="24.7109375" style="2" customWidth="1"/>
    <col min="775" max="775" width="16.42578125" style="2" customWidth="1"/>
    <col min="776" max="1021" width="9.140625" style="2"/>
    <col min="1022" max="1022" width="6" style="2" customWidth="1"/>
    <col min="1023" max="1023" width="7.85546875" style="2" customWidth="1"/>
    <col min="1024" max="1024" width="57.7109375" style="2" customWidth="1"/>
    <col min="1025" max="1025" width="10.5703125" style="2" customWidth="1"/>
    <col min="1026" max="1026" width="9.85546875" style="2" customWidth="1"/>
    <col min="1027" max="1027" width="10.42578125" style="2" customWidth="1"/>
    <col min="1028" max="1028" width="6.7109375" style="2" customWidth="1"/>
    <col min="1029" max="1029" width="11.28515625" style="2" customWidth="1"/>
    <col min="1030" max="1030" width="24.7109375" style="2" customWidth="1"/>
    <col min="1031" max="1031" width="16.42578125" style="2" customWidth="1"/>
    <col min="1032" max="1277" width="9.140625" style="2"/>
    <col min="1278" max="1278" width="6" style="2" customWidth="1"/>
    <col min="1279" max="1279" width="7.85546875" style="2" customWidth="1"/>
    <col min="1280" max="1280" width="57.7109375" style="2" customWidth="1"/>
    <col min="1281" max="1281" width="10.5703125" style="2" customWidth="1"/>
    <col min="1282" max="1282" width="9.85546875" style="2" customWidth="1"/>
    <col min="1283" max="1283" width="10.42578125" style="2" customWidth="1"/>
    <col min="1284" max="1284" width="6.7109375" style="2" customWidth="1"/>
    <col min="1285" max="1285" width="11.28515625" style="2" customWidth="1"/>
    <col min="1286" max="1286" width="24.7109375" style="2" customWidth="1"/>
    <col min="1287" max="1287" width="16.42578125" style="2" customWidth="1"/>
    <col min="1288" max="1533" width="9.140625" style="2"/>
    <col min="1534" max="1534" width="6" style="2" customWidth="1"/>
    <col min="1535" max="1535" width="7.85546875" style="2" customWidth="1"/>
    <col min="1536" max="1536" width="57.7109375" style="2" customWidth="1"/>
    <col min="1537" max="1537" width="10.5703125" style="2" customWidth="1"/>
    <col min="1538" max="1538" width="9.85546875" style="2" customWidth="1"/>
    <col min="1539" max="1539" width="10.42578125" style="2" customWidth="1"/>
    <col min="1540" max="1540" width="6.7109375" style="2" customWidth="1"/>
    <col min="1541" max="1541" width="11.28515625" style="2" customWidth="1"/>
    <col min="1542" max="1542" width="24.7109375" style="2" customWidth="1"/>
    <col min="1543" max="1543" width="16.42578125" style="2" customWidth="1"/>
    <col min="1544" max="1789" width="9.140625" style="2"/>
    <col min="1790" max="1790" width="6" style="2" customWidth="1"/>
    <col min="1791" max="1791" width="7.85546875" style="2" customWidth="1"/>
    <col min="1792" max="1792" width="57.7109375" style="2" customWidth="1"/>
    <col min="1793" max="1793" width="10.5703125" style="2" customWidth="1"/>
    <col min="1794" max="1794" width="9.85546875" style="2" customWidth="1"/>
    <col min="1795" max="1795" width="10.42578125" style="2" customWidth="1"/>
    <col min="1796" max="1796" width="6.7109375" style="2" customWidth="1"/>
    <col min="1797" max="1797" width="11.28515625" style="2" customWidth="1"/>
    <col min="1798" max="1798" width="24.7109375" style="2" customWidth="1"/>
    <col min="1799" max="1799" width="16.42578125" style="2" customWidth="1"/>
    <col min="1800" max="2045" width="9.140625" style="2"/>
    <col min="2046" max="2046" width="6" style="2" customWidth="1"/>
    <col min="2047" max="2047" width="7.85546875" style="2" customWidth="1"/>
    <col min="2048" max="2048" width="57.7109375" style="2" customWidth="1"/>
    <col min="2049" max="2049" width="10.5703125" style="2" customWidth="1"/>
    <col min="2050" max="2050" width="9.85546875" style="2" customWidth="1"/>
    <col min="2051" max="2051" width="10.42578125" style="2" customWidth="1"/>
    <col min="2052" max="2052" width="6.7109375" style="2" customWidth="1"/>
    <col min="2053" max="2053" width="11.28515625" style="2" customWidth="1"/>
    <col min="2054" max="2054" width="24.7109375" style="2" customWidth="1"/>
    <col min="2055" max="2055" width="16.42578125" style="2" customWidth="1"/>
    <col min="2056" max="2301" width="9.140625" style="2"/>
    <col min="2302" max="2302" width="6" style="2" customWidth="1"/>
    <col min="2303" max="2303" width="7.85546875" style="2" customWidth="1"/>
    <col min="2304" max="2304" width="57.7109375" style="2" customWidth="1"/>
    <col min="2305" max="2305" width="10.5703125" style="2" customWidth="1"/>
    <col min="2306" max="2306" width="9.85546875" style="2" customWidth="1"/>
    <col min="2307" max="2307" width="10.42578125" style="2" customWidth="1"/>
    <col min="2308" max="2308" width="6.7109375" style="2" customWidth="1"/>
    <col min="2309" max="2309" width="11.28515625" style="2" customWidth="1"/>
    <col min="2310" max="2310" width="24.7109375" style="2" customWidth="1"/>
    <col min="2311" max="2311" width="16.42578125" style="2" customWidth="1"/>
    <col min="2312" max="2557" width="9.140625" style="2"/>
    <col min="2558" max="2558" width="6" style="2" customWidth="1"/>
    <col min="2559" max="2559" width="7.85546875" style="2" customWidth="1"/>
    <col min="2560" max="2560" width="57.7109375" style="2" customWidth="1"/>
    <col min="2561" max="2561" width="10.5703125" style="2" customWidth="1"/>
    <col min="2562" max="2562" width="9.85546875" style="2" customWidth="1"/>
    <col min="2563" max="2563" width="10.42578125" style="2" customWidth="1"/>
    <col min="2564" max="2564" width="6.7109375" style="2" customWidth="1"/>
    <col min="2565" max="2565" width="11.28515625" style="2" customWidth="1"/>
    <col min="2566" max="2566" width="24.7109375" style="2" customWidth="1"/>
    <col min="2567" max="2567" width="16.42578125" style="2" customWidth="1"/>
    <col min="2568" max="2813" width="9.140625" style="2"/>
    <col min="2814" max="2814" width="6" style="2" customWidth="1"/>
    <col min="2815" max="2815" width="7.85546875" style="2" customWidth="1"/>
    <col min="2816" max="2816" width="57.7109375" style="2" customWidth="1"/>
    <col min="2817" max="2817" width="10.5703125" style="2" customWidth="1"/>
    <col min="2818" max="2818" width="9.85546875" style="2" customWidth="1"/>
    <col min="2819" max="2819" width="10.42578125" style="2" customWidth="1"/>
    <col min="2820" max="2820" width="6.7109375" style="2" customWidth="1"/>
    <col min="2821" max="2821" width="11.28515625" style="2" customWidth="1"/>
    <col min="2822" max="2822" width="24.7109375" style="2" customWidth="1"/>
    <col min="2823" max="2823" width="16.42578125" style="2" customWidth="1"/>
    <col min="2824" max="3069" width="9.140625" style="2"/>
    <col min="3070" max="3070" width="6" style="2" customWidth="1"/>
    <col min="3071" max="3071" width="7.85546875" style="2" customWidth="1"/>
    <col min="3072" max="3072" width="57.7109375" style="2" customWidth="1"/>
    <col min="3073" max="3073" width="10.5703125" style="2" customWidth="1"/>
    <col min="3074" max="3074" width="9.85546875" style="2" customWidth="1"/>
    <col min="3075" max="3075" width="10.42578125" style="2" customWidth="1"/>
    <col min="3076" max="3076" width="6.7109375" style="2" customWidth="1"/>
    <col min="3077" max="3077" width="11.28515625" style="2" customWidth="1"/>
    <col min="3078" max="3078" width="24.7109375" style="2" customWidth="1"/>
    <col min="3079" max="3079" width="16.42578125" style="2" customWidth="1"/>
    <col min="3080" max="3325" width="9.140625" style="2"/>
    <col min="3326" max="3326" width="6" style="2" customWidth="1"/>
    <col min="3327" max="3327" width="7.85546875" style="2" customWidth="1"/>
    <col min="3328" max="3328" width="57.7109375" style="2" customWidth="1"/>
    <col min="3329" max="3329" width="10.5703125" style="2" customWidth="1"/>
    <col min="3330" max="3330" width="9.85546875" style="2" customWidth="1"/>
    <col min="3331" max="3331" width="10.42578125" style="2" customWidth="1"/>
    <col min="3332" max="3332" width="6.7109375" style="2" customWidth="1"/>
    <col min="3333" max="3333" width="11.28515625" style="2" customWidth="1"/>
    <col min="3334" max="3334" width="24.7109375" style="2" customWidth="1"/>
    <col min="3335" max="3335" width="16.42578125" style="2" customWidth="1"/>
    <col min="3336" max="3581" width="9.140625" style="2"/>
    <col min="3582" max="3582" width="6" style="2" customWidth="1"/>
    <col min="3583" max="3583" width="7.85546875" style="2" customWidth="1"/>
    <col min="3584" max="3584" width="57.7109375" style="2" customWidth="1"/>
    <col min="3585" max="3585" width="10.5703125" style="2" customWidth="1"/>
    <col min="3586" max="3586" width="9.85546875" style="2" customWidth="1"/>
    <col min="3587" max="3587" width="10.42578125" style="2" customWidth="1"/>
    <col min="3588" max="3588" width="6.7109375" style="2" customWidth="1"/>
    <col min="3589" max="3589" width="11.28515625" style="2" customWidth="1"/>
    <col min="3590" max="3590" width="24.7109375" style="2" customWidth="1"/>
    <col min="3591" max="3591" width="16.42578125" style="2" customWidth="1"/>
    <col min="3592" max="3837" width="9.140625" style="2"/>
    <col min="3838" max="3838" width="6" style="2" customWidth="1"/>
    <col min="3839" max="3839" width="7.85546875" style="2" customWidth="1"/>
    <col min="3840" max="3840" width="57.7109375" style="2" customWidth="1"/>
    <col min="3841" max="3841" width="10.5703125" style="2" customWidth="1"/>
    <col min="3842" max="3842" width="9.85546875" style="2" customWidth="1"/>
    <col min="3843" max="3843" width="10.42578125" style="2" customWidth="1"/>
    <col min="3844" max="3844" width="6.7109375" style="2" customWidth="1"/>
    <col min="3845" max="3845" width="11.28515625" style="2" customWidth="1"/>
    <col min="3846" max="3846" width="24.7109375" style="2" customWidth="1"/>
    <col min="3847" max="3847" width="16.42578125" style="2" customWidth="1"/>
    <col min="3848" max="4093" width="9.140625" style="2"/>
    <col min="4094" max="4094" width="6" style="2" customWidth="1"/>
    <col min="4095" max="4095" width="7.85546875" style="2" customWidth="1"/>
    <col min="4096" max="4096" width="57.7109375" style="2" customWidth="1"/>
    <col min="4097" max="4097" width="10.5703125" style="2" customWidth="1"/>
    <col min="4098" max="4098" width="9.85546875" style="2" customWidth="1"/>
    <col min="4099" max="4099" width="10.42578125" style="2" customWidth="1"/>
    <col min="4100" max="4100" width="6.7109375" style="2" customWidth="1"/>
    <col min="4101" max="4101" width="11.28515625" style="2" customWidth="1"/>
    <col min="4102" max="4102" width="24.7109375" style="2" customWidth="1"/>
    <col min="4103" max="4103" width="16.42578125" style="2" customWidth="1"/>
    <col min="4104" max="4349" width="9.140625" style="2"/>
    <col min="4350" max="4350" width="6" style="2" customWidth="1"/>
    <col min="4351" max="4351" width="7.85546875" style="2" customWidth="1"/>
    <col min="4352" max="4352" width="57.7109375" style="2" customWidth="1"/>
    <col min="4353" max="4353" width="10.5703125" style="2" customWidth="1"/>
    <col min="4354" max="4354" width="9.85546875" style="2" customWidth="1"/>
    <col min="4355" max="4355" width="10.42578125" style="2" customWidth="1"/>
    <col min="4356" max="4356" width="6.7109375" style="2" customWidth="1"/>
    <col min="4357" max="4357" width="11.28515625" style="2" customWidth="1"/>
    <col min="4358" max="4358" width="24.7109375" style="2" customWidth="1"/>
    <col min="4359" max="4359" width="16.42578125" style="2" customWidth="1"/>
    <col min="4360" max="4605" width="9.140625" style="2"/>
    <col min="4606" max="4606" width="6" style="2" customWidth="1"/>
    <col min="4607" max="4607" width="7.85546875" style="2" customWidth="1"/>
    <col min="4608" max="4608" width="57.7109375" style="2" customWidth="1"/>
    <col min="4609" max="4609" width="10.5703125" style="2" customWidth="1"/>
    <col min="4610" max="4610" width="9.85546875" style="2" customWidth="1"/>
    <col min="4611" max="4611" width="10.42578125" style="2" customWidth="1"/>
    <col min="4612" max="4612" width="6.7109375" style="2" customWidth="1"/>
    <col min="4613" max="4613" width="11.28515625" style="2" customWidth="1"/>
    <col min="4614" max="4614" width="24.7109375" style="2" customWidth="1"/>
    <col min="4615" max="4615" width="16.42578125" style="2" customWidth="1"/>
    <col min="4616" max="4861" width="9.140625" style="2"/>
    <col min="4862" max="4862" width="6" style="2" customWidth="1"/>
    <col min="4863" max="4863" width="7.85546875" style="2" customWidth="1"/>
    <col min="4864" max="4864" width="57.7109375" style="2" customWidth="1"/>
    <col min="4865" max="4865" width="10.5703125" style="2" customWidth="1"/>
    <col min="4866" max="4866" width="9.85546875" style="2" customWidth="1"/>
    <col min="4867" max="4867" width="10.42578125" style="2" customWidth="1"/>
    <col min="4868" max="4868" width="6.7109375" style="2" customWidth="1"/>
    <col min="4869" max="4869" width="11.28515625" style="2" customWidth="1"/>
    <col min="4870" max="4870" width="24.7109375" style="2" customWidth="1"/>
    <col min="4871" max="4871" width="16.42578125" style="2" customWidth="1"/>
    <col min="4872" max="5117" width="9.140625" style="2"/>
    <col min="5118" max="5118" width="6" style="2" customWidth="1"/>
    <col min="5119" max="5119" width="7.85546875" style="2" customWidth="1"/>
    <col min="5120" max="5120" width="57.7109375" style="2" customWidth="1"/>
    <col min="5121" max="5121" width="10.5703125" style="2" customWidth="1"/>
    <col min="5122" max="5122" width="9.85546875" style="2" customWidth="1"/>
    <col min="5123" max="5123" width="10.42578125" style="2" customWidth="1"/>
    <col min="5124" max="5124" width="6.7109375" style="2" customWidth="1"/>
    <col min="5125" max="5125" width="11.28515625" style="2" customWidth="1"/>
    <col min="5126" max="5126" width="24.7109375" style="2" customWidth="1"/>
    <col min="5127" max="5127" width="16.42578125" style="2" customWidth="1"/>
    <col min="5128" max="5373" width="9.140625" style="2"/>
    <col min="5374" max="5374" width="6" style="2" customWidth="1"/>
    <col min="5375" max="5375" width="7.85546875" style="2" customWidth="1"/>
    <col min="5376" max="5376" width="57.7109375" style="2" customWidth="1"/>
    <col min="5377" max="5377" width="10.5703125" style="2" customWidth="1"/>
    <col min="5378" max="5378" width="9.85546875" style="2" customWidth="1"/>
    <col min="5379" max="5379" width="10.42578125" style="2" customWidth="1"/>
    <col min="5380" max="5380" width="6.7109375" style="2" customWidth="1"/>
    <col min="5381" max="5381" width="11.28515625" style="2" customWidth="1"/>
    <col min="5382" max="5382" width="24.7109375" style="2" customWidth="1"/>
    <col min="5383" max="5383" width="16.42578125" style="2" customWidth="1"/>
    <col min="5384" max="5629" width="9.140625" style="2"/>
    <col min="5630" max="5630" width="6" style="2" customWidth="1"/>
    <col min="5631" max="5631" width="7.85546875" style="2" customWidth="1"/>
    <col min="5632" max="5632" width="57.7109375" style="2" customWidth="1"/>
    <col min="5633" max="5633" width="10.5703125" style="2" customWidth="1"/>
    <col min="5634" max="5634" width="9.85546875" style="2" customWidth="1"/>
    <col min="5635" max="5635" width="10.42578125" style="2" customWidth="1"/>
    <col min="5636" max="5636" width="6.7109375" style="2" customWidth="1"/>
    <col min="5637" max="5637" width="11.28515625" style="2" customWidth="1"/>
    <col min="5638" max="5638" width="24.7109375" style="2" customWidth="1"/>
    <col min="5639" max="5639" width="16.42578125" style="2" customWidth="1"/>
    <col min="5640" max="5885" width="9.140625" style="2"/>
    <col min="5886" max="5886" width="6" style="2" customWidth="1"/>
    <col min="5887" max="5887" width="7.85546875" style="2" customWidth="1"/>
    <col min="5888" max="5888" width="57.7109375" style="2" customWidth="1"/>
    <col min="5889" max="5889" width="10.5703125" style="2" customWidth="1"/>
    <col min="5890" max="5890" width="9.85546875" style="2" customWidth="1"/>
    <col min="5891" max="5891" width="10.42578125" style="2" customWidth="1"/>
    <col min="5892" max="5892" width="6.7109375" style="2" customWidth="1"/>
    <col min="5893" max="5893" width="11.28515625" style="2" customWidth="1"/>
    <col min="5894" max="5894" width="24.7109375" style="2" customWidth="1"/>
    <col min="5895" max="5895" width="16.42578125" style="2" customWidth="1"/>
    <col min="5896" max="6141" width="9.140625" style="2"/>
    <col min="6142" max="6142" width="6" style="2" customWidth="1"/>
    <col min="6143" max="6143" width="7.85546875" style="2" customWidth="1"/>
    <col min="6144" max="6144" width="57.7109375" style="2" customWidth="1"/>
    <col min="6145" max="6145" width="10.5703125" style="2" customWidth="1"/>
    <col min="6146" max="6146" width="9.85546875" style="2" customWidth="1"/>
    <col min="6147" max="6147" width="10.42578125" style="2" customWidth="1"/>
    <col min="6148" max="6148" width="6.7109375" style="2" customWidth="1"/>
    <col min="6149" max="6149" width="11.28515625" style="2" customWidth="1"/>
    <col min="6150" max="6150" width="24.7109375" style="2" customWidth="1"/>
    <col min="6151" max="6151" width="16.42578125" style="2" customWidth="1"/>
    <col min="6152" max="6397" width="9.140625" style="2"/>
    <col min="6398" max="6398" width="6" style="2" customWidth="1"/>
    <col min="6399" max="6399" width="7.85546875" style="2" customWidth="1"/>
    <col min="6400" max="6400" width="57.7109375" style="2" customWidth="1"/>
    <col min="6401" max="6401" width="10.5703125" style="2" customWidth="1"/>
    <col min="6402" max="6402" width="9.85546875" style="2" customWidth="1"/>
    <col min="6403" max="6403" width="10.42578125" style="2" customWidth="1"/>
    <col min="6404" max="6404" width="6.7109375" style="2" customWidth="1"/>
    <col min="6405" max="6405" width="11.28515625" style="2" customWidth="1"/>
    <col min="6406" max="6406" width="24.7109375" style="2" customWidth="1"/>
    <col min="6407" max="6407" width="16.42578125" style="2" customWidth="1"/>
    <col min="6408" max="6653" width="9.140625" style="2"/>
    <col min="6654" max="6654" width="6" style="2" customWidth="1"/>
    <col min="6655" max="6655" width="7.85546875" style="2" customWidth="1"/>
    <col min="6656" max="6656" width="57.7109375" style="2" customWidth="1"/>
    <col min="6657" max="6657" width="10.5703125" style="2" customWidth="1"/>
    <col min="6658" max="6658" width="9.85546875" style="2" customWidth="1"/>
    <col min="6659" max="6659" width="10.42578125" style="2" customWidth="1"/>
    <col min="6660" max="6660" width="6.7109375" style="2" customWidth="1"/>
    <col min="6661" max="6661" width="11.28515625" style="2" customWidth="1"/>
    <col min="6662" max="6662" width="24.7109375" style="2" customWidth="1"/>
    <col min="6663" max="6663" width="16.42578125" style="2" customWidth="1"/>
    <col min="6664" max="6909" width="9.140625" style="2"/>
    <col min="6910" max="6910" width="6" style="2" customWidth="1"/>
    <col min="6911" max="6911" width="7.85546875" style="2" customWidth="1"/>
    <col min="6912" max="6912" width="57.7109375" style="2" customWidth="1"/>
    <col min="6913" max="6913" width="10.5703125" style="2" customWidth="1"/>
    <col min="6914" max="6914" width="9.85546875" style="2" customWidth="1"/>
    <col min="6915" max="6915" width="10.42578125" style="2" customWidth="1"/>
    <col min="6916" max="6916" width="6.7109375" style="2" customWidth="1"/>
    <col min="6917" max="6917" width="11.28515625" style="2" customWidth="1"/>
    <col min="6918" max="6918" width="24.7109375" style="2" customWidth="1"/>
    <col min="6919" max="6919" width="16.42578125" style="2" customWidth="1"/>
    <col min="6920" max="7165" width="9.140625" style="2"/>
    <col min="7166" max="7166" width="6" style="2" customWidth="1"/>
    <col min="7167" max="7167" width="7.85546875" style="2" customWidth="1"/>
    <col min="7168" max="7168" width="57.7109375" style="2" customWidth="1"/>
    <col min="7169" max="7169" width="10.5703125" style="2" customWidth="1"/>
    <col min="7170" max="7170" width="9.85546875" style="2" customWidth="1"/>
    <col min="7171" max="7171" width="10.42578125" style="2" customWidth="1"/>
    <col min="7172" max="7172" width="6.7109375" style="2" customWidth="1"/>
    <col min="7173" max="7173" width="11.28515625" style="2" customWidth="1"/>
    <col min="7174" max="7174" width="24.7109375" style="2" customWidth="1"/>
    <col min="7175" max="7175" width="16.42578125" style="2" customWidth="1"/>
    <col min="7176" max="7421" width="9.140625" style="2"/>
    <col min="7422" max="7422" width="6" style="2" customWidth="1"/>
    <col min="7423" max="7423" width="7.85546875" style="2" customWidth="1"/>
    <col min="7424" max="7424" width="57.7109375" style="2" customWidth="1"/>
    <col min="7425" max="7425" width="10.5703125" style="2" customWidth="1"/>
    <col min="7426" max="7426" width="9.85546875" style="2" customWidth="1"/>
    <col min="7427" max="7427" width="10.42578125" style="2" customWidth="1"/>
    <col min="7428" max="7428" width="6.7109375" style="2" customWidth="1"/>
    <col min="7429" max="7429" width="11.28515625" style="2" customWidth="1"/>
    <col min="7430" max="7430" width="24.7109375" style="2" customWidth="1"/>
    <col min="7431" max="7431" width="16.42578125" style="2" customWidth="1"/>
    <col min="7432" max="7677" width="9.140625" style="2"/>
    <col min="7678" max="7678" width="6" style="2" customWidth="1"/>
    <col min="7679" max="7679" width="7.85546875" style="2" customWidth="1"/>
    <col min="7680" max="7680" width="57.7109375" style="2" customWidth="1"/>
    <col min="7681" max="7681" width="10.5703125" style="2" customWidth="1"/>
    <col min="7682" max="7682" width="9.85546875" style="2" customWidth="1"/>
    <col min="7683" max="7683" width="10.42578125" style="2" customWidth="1"/>
    <col min="7684" max="7684" width="6.7109375" style="2" customWidth="1"/>
    <col min="7685" max="7685" width="11.28515625" style="2" customWidth="1"/>
    <col min="7686" max="7686" width="24.7109375" style="2" customWidth="1"/>
    <col min="7687" max="7687" width="16.42578125" style="2" customWidth="1"/>
    <col min="7688" max="7933" width="9.140625" style="2"/>
    <col min="7934" max="7934" width="6" style="2" customWidth="1"/>
    <col min="7935" max="7935" width="7.85546875" style="2" customWidth="1"/>
    <col min="7936" max="7936" width="57.7109375" style="2" customWidth="1"/>
    <col min="7937" max="7937" width="10.5703125" style="2" customWidth="1"/>
    <col min="7938" max="7938" width="9.85546875" style="2" customWidth="1"/>
    <col min="7939" max="7939" width="10.42578125" style="2" customWidth="1"/>
    <col min="7940" max="7940" width="6.7109375" style="2" customWidth="1"/>
    <col min="7941" max="7941" width="11.28515625" style="2" customWidth="1"/>
    <col min="7942" max="7942" width="24.7109375" style="2" customWidth="1"/>
    <col min="7943" max="7943" width="16.42578125" style="2" customWidth="1"/>
    <col min="7944" max="8189" width="9.140625" style="2"/>
    <col min="8190" max="8190" width="6" style="2" customWidth="1"/>
    <col min="8191" max="8191" width="7.85546875" style="2" customWidth="1"/>
    <col min="8192" max="8192" width="57.7109375" style="2" customWidth="1"/>
    <col min="8193" max="8193" width="10.5703125" style="2" customWidth="1"/>
    <col min="8194" max="8194" width="9.85546875" style="2" customWidth="1"/>
    <col min="8195" max="8195" width="10.42578125" style="2" customWidth="1"/>
    <col min="8196" max="8196" width="6.7109375" style="2" customWidth="1"/>
    <col min="8197" max="8197" width="11.28515625" style="2" customWidth="1"/>
    <col min="8198" max="8198" width="24.7109375" style="2" customWidth="1"/>
    <col min="8199" max="8199" width="16.42578125" style="2" customWidth="1"/>
    <col min="8200" max="8445" width="9.140625" style="2"/>
    <col min="8446" max="8446" width="6" style="2" customWidth="1"/>
    <col min="8447" max="8447" width="7.85546875" style="2" customWidth="1"/>
    <col min="8448" max="8448" width="57.7109375" style="2" customWidth="1"/>
    <col min="8449" max="8449" width="10.5703125" style="2" customWidth="1"/>
    <col min="8450" max="8450" width="9.85546875" style="2" customWidth="1"/>
    <col min="8451" max="8451" width="10.42578125" style="2" customWidth="1"/>
    <col min="8452" max="8452" width="6.7109375" style="2" customWidth="1"/>
    <col min="8453" max="8453" width="11.28515625" style="2" customWidth="1"/>
    <col min="8454" max="8454" width="24.7109375" style="2" customWidth="1"/>
    <col min="8455" max="8455" width="16.42578125" style="2" customWidth="1"/>
    <col min="8456" max="8701" width="9.140625" style="2"/>
    <col min="8702" max="8702" width="6" style="2" customWidth="1"/>
    <col min="8703" max="8703" width="7.85546875" style="2" customWidth="1"/>
    <col min="8704" max="8704" width="57.7109375" style="2" customWidth="1"/>
    <col min="8705" max="8705" width="10.5703125" style="2" customWidth="1"/>
    <col min="8706" max="8706" width="9.85546875" style="2" customWidth="1"/>
    <col min="8707" max="8707" width="10.42578125" style="2" customWidth="1"/>
    <col min="8708" max="8708" width="6.7109375" style="2" customWidth="1"/>
    <col min="8709" max="8709" width="11.28515625" style="2" customWidth="1"/>
    <col min="8710" max="8710" width="24.7109375" style="2" customWidth="1"/>
    <col min="8711" max="8711" width="16.42578125" style="2" customWidth="1"/>
    <col min="8712" max="8957" width="9.140625" style="2"/>
    <col min="8958" max="8958" width="6" style="2" customWidth="1"/>
    <col min="8959" max="8959" width="7.85546875" style="2" customWidth="1"/>
    <col min="8960" max="8960" width="57.7109375" style="2" customWidth="1"/>
    <col min="8961" max="8961" width="10.5703125" style="2" customWidth="1"/>
    <col min="8962" max="8962" width="9.85546875" style="2" customWidth="1"/>
    <col min="8963" max="8963" width="10.42578125" style="2" customWidth="1"/>
    <col min="8964" max="8964" width="6.7109375" style="2" customWidth="1"/>
    <col min="8965" max="8965" width="11.28515625" style="2" customWidth="1"/>
    <col min="8966" max="8966" width="24.7109375" style="2" customWidth="1"/>
    <col min="8967" max="8967" width="16.42578125" style="2" customWidth="1"/>
    <col min="8968" max="9213" width="9.140625" style="2"/>
    <col min="9214" max="9214" width="6" style="2" customWidth="1"/>
    <col min="9215" max="9215" width="7.85546875" style="2" customWidth="1"/>
    <col min="9216" max="9216" width="57.7109375" style="2" customWidth="1"/>
    <col min="9217" max="9217" width="10.5703125" style="2" customWidth="1"/>
    <col min="9218" max="9218" width="9.85546875" style="2" customWidth="1"/>
    <col min="9219" max="9219" width="10.42578125" style="2" customWidth="1"/>
    <col min="9220" max="9220" width="6.7109375" style="2" customWidth="1"/>
    <col min="9221" max="9221" width="11.28515625" style="2" customWidth="1"/>
    <col min="9222" max="9222" width="24.7109375" style="2" customWidth="1"/>
    <col min="9223" max="9223" width="16.42578125" style="2" customWidth="1"/>
    <col min="9224" max="9469" width="9.140625" style="2"/>
    <col min="9470" max="9470" width="6" style="2" customWidth="1"/>
    <col min="9471" max="9471" width="7.85546875" style="2" customWidth="1"/>
    <col min="9472" max="9472" width="57.7109375" style="2" customWidth="1"/>
    <col min="9473" max="9473" width="10.5703125" style="2" customWidth="1"/>
    <col min="9474" max="9474" width="9.85546875" style="2" customWidth="1"/>
    <col min="9475" max="9475" width="10.42578125" style="2" customWidth="1"/>
    <col min="9476" max="9476" width="6.7109375" style="2" customWidth="1"/>
    <col min="9477" max="9477" width="11.28515625" style="2" customWidth="1"/>
    <col min="9478" max="9478" width="24.7109375" style="2" customWidth="1"/>
    <col min="9479" max="9479" width="16.42578125" style="2" customWidth="1"/>
    <col min="9480" max="9725" width="9.140625" style="2"/>
    <col min="9726" max="9726" width="6" style="2" customWidth="1"/>
    <col min="9727" max="9727" width="7.85546875" style="2" customWidth="1"/>
    <col min="9728" max="9728" width="57.7109375" style="2" customWidth="1"/>
    <col min="9729" max="9729" width="10.5703125" style="2" customWidth="1"/>
    <col min="9730" max="9730" width="9.85546875" style="2" customWidth="1"/>
    <col min="9731" max="9731" width="10.42578125" style="2" customWidth="1"/>
    <col min="9732" max="9732" width="6.7109375" style="2" customWidth="1"/>
    <col min="9733" max="9733" width="11.28515625" style="2" customWidth="1"/>
    <col min="9734" max="9734" width="24.7109375" style="2" customWidth="1"/>
    <col min="9735" max="9735" width="16.42578125" style="2" customWidth="1"/>
    <col min="9736" max="9981" width="9.140625" style="2"/>
    <col min="9982" max="9982" width="6" style="2" customWidth="1"/>
    <col min="9983" max="9983" width="7.85546875" style="2" customWidth="1"/>
    <col min="9984" max="9984" width="57.7109375" style="2" customWidth="1"/>
    <col min="9985" max="9985" width="10.5703125" style="2" customWidth="1"/>
    <col min="9986" max="9986" width="9.85546875" style="2" customWidth="1"/>
    <col min="9987" max="9987" width="10.42578125" style="2" customWidth="1"/>
    <col min="9988" max="9988" width="6.7109375" style="2" customWidth="1"/>
    <col min="9989" max="9989" width="11.28515625" style="2" customWidth="1"/>
    <col min="9990" max="9990" width="24.7109375" style="2" customWidth="1"/>
    <col min="9991" max="9991" width="16.42578125" style="2" customWidth="1"/>
    <col min="9992" max="10237" width="9.140625" style="2"/>
    <col min="10238" max="10238" width="6" style="2" customWidth="1"/>
    <col min="10239" max="10239" width="7.85546875" style="2" customWidth="1"/>
    <col min="10240" max="10240" width="57.7109375" style="2" customWidth="1"/>
    <col min="10241" max="10241" width="10.5703125" style="2" customWidth="1"/>
    <col min="10242" max="10242" width="9.85546875" style="2" customWidth="1"/>
    <col min="10243" max="10243" width="10.42578125" style="2" customWidth="1"/>
    <col min="10244" max="10244" width="6.7109375" style="2" customWidth="1"/>
    <col min="10245" max="10245" width="11.28515625" style="2" customWidth="1"/>
    <col min="10246" max="10246" width="24.7109375" style="2" customWidth="1"/>
    <col min="10247" max="10247" width="16.42578125" style="2" customWidth="1"/>
    <col min="10248" max="10493" width="9.140625" style="2"/>
    <col min="10494" max="10494" width="6" style="2" customWidth="1"/>
    <col min="10495" max="10495" width="7.85546875" style="2" customWidth="1"/>
    <col min="10496" max="10496" width="57.7109375" style="2" customWidth="1"/>
    <col min="10497" max="10497" width="10.5703125" style="2" customWidth="1"/>
    <col min="10498" max="10498" width="9.85546875" style="2" customWidth="1"/>
    <col min="10499" max="10499" width="10.42578125" style="2" customWidth="1"/>
    <col min="10500" max="10500" width="6.7109375" style="2" customWidth="1"/>
    <col min="10501" max="10501" width="11.28515625" style="2" customWidth="1"/>
    <col min="10502" max="10502" width="24.7109375" style="2" customWidth="1"/>
    <col min="10503" max="10503" width="16.42578125" style="2" customWidth="1"/>
    <col min="10504" max="10749" width="9.140625" style="2"/>
    <col min="10750" max="10750" width="6" style="2" customWidth="1"/>
    <col min="10751" max="10751" width="7.85546875" style="2" customWidth="1"/>
    <col min="10752" max="10752" width="57.7109375" style="2" customWidth="1"/>
    <col min="10753" max="10753" width="10.5703125" style="2" customWidth="1"/>
    <col min="10754" max="10754" width="9.85546875" style="2" customWidth="1"/>
    <col min="10755" max="10755" width="10.42578125" style="2" customWidth="1"/>
    <col min="10756" max="10756" width="6.7109375" style="2" customWidth="1"/>
    <col min="10757" max="10757" width="11.28515625" style="2" customWidth="1"/>
    <col min="10758" max="10758" width="24.7109375" style="2" customWidth="1"/>
    <col min="10759" max="10759" width="16.42578125" style="2" customWidth="1"/>
    <col min="10760" max="11005" width="9.140625" style="2"/>
    <col min="11006" max="11006" width="6" style="2" customWidth="1"/>
    <col min="11007" max="11007" width="7.85546875" style="2" customWidth="1"/>
    <col min="11008" max="11008" width="57.7109375" style="2" customWidth="1"/>
    <col min="11009" max="11009" width="10.5703125" style="2" customWidth="1"/>
    <col min="11010" max="11010" width="9.85546875" style="2" customWidth="1"/>
    <col min="11011" max="11011" width="10.42578125" style="2" customWidth="1"/>
    <col min="11012" max="11012" width="6.7109375" style="2" customWidth="1"/>
    <col min="11013" max="11013" width="11.28515625" style="2" customWidth="1"/>
    <col min="11014" max="11014" width="24.7109375" style="2" customWidth="1"/>
    <col min="11015" max="11015" width="16.42578125" style="2" customWidth="1"/>
    <col min="11016" max="11261" width="9.140625" style="2"/>
    <col min="11262" max="11262" width="6" style="2" customWidth="1"/>
    <col min="11263" max="11263" width="7.85546875" style="2" customWidth="1"/>
    <col min="11264" max="11264" width="57.7109375" style="2" customWidth="1"/>
    <col min="11265" max="11265" width="10.5703125" style="2" customWidth="1"/>
    <col min="11266" max="11266" width="9.85546875" style="2" customWidth="1"/>
    <col min="11267" max="11267" width="10.42578125" style="2" customWidth="1"/>
    <col min="11268" max="11268" width="6.7109375" style="2" customWidth="1"/>
    <col min="11269" max="11269" width="11.28515625" style="2" customWidth="1"/>
    <col min="11270" max="11270" width="24.7109375" style="2" customWidth="1"/>
    <col min="11271" max="11271" width="16.42578125" style="2" customWidth="1"/>
    <col min="11272" max="11517" width="9.140625" style="2"/>
    <col min="11518" max="11518" width="6" style="2" customWidth="1"/>
    <col min="11519" max="11519" width="7.85546875" style="2" customWidth="1"/>
    <col min="11520" max="11520" width="57.7109375" style="2" customWidth="1"/>
    <col min="11521" max="11521" width="10.5703125" style="2" customWidth="1"/>
    <col min="11522" max="11522" width="9.85546875" style="2" customWidth="1"/>
    <col min="11523" max="11523" width="10.42578125" style="2" customWidth="1"/>
    <col min="11524" max="11524" width="6.7109375" style="2" customWidth="1"/>
    <col min="11525" max="11525" width="11.28515625" style="2" customWidth="1"/>
    <col min="11526" max="11526" width="24.7109375" style="2" customWidth="1"/>
    <col min="11527" max="11527" width="16.42578125" style="2" customWidth="1"/>
    <col min="11528" max="11773" width="9.140625" style="2"/>
    <col min="11774" max="11774" width="6" style="2" customWidth="1"/>
    <col min="11775" max="11775" width="7.85546875" style="2" customWidth="1"/>
    <col min="11776" max="11776" width="57.7109375" style="2" customWidth="1"/>
    <col min="11777" max="11777" width="10.5703125" style="2" customWidth="1"/>
    <col min="11778" max="11778" width="9.85546875" style="2" customWidth="1"/>
    <col min="11779" max="11779" width="10.42578125" style="2" customWidth="1"/>
    <col min="11780" max="11780" width="6.7109375" style="2" customWidth="1"/>
    <col min="11781" max="11781" width="11.28515625" style="2" customWidth="1"/>
    <col min="11782" max="11782" width="24.7109375" style="2" customWidth="1"/>
    <col min="11783" max="11783" width="16.42578125" style="2" customWidth="1"/>
    <col min="11784" max="12029" width="9.140625" style="2"/>
    <col min="12030" max="12030" width="6" style="2" customWidth="1"/>
    <col min="12031" max="12031" width="7.85546875" style="2" customWidth="1"/>
    <col min="12032" max="12032" width="57.7109375" style="2" customWidth="1"/>
    <col min="12033" max="12033" width="10.5703125" style="2" customWidth="1"/>
    <col min="12034" max="12034" width="9.85546875" style="2" customWidth="1"/>
    <col min="12035" max="12035" width="10.42578125" style="2" customWidth="1"/>
    <col min="12036" max="12036" width="6.7109375" style="2" customWidth="1"/>
    <col min="12037" max="12037" width="11.28515625" style="2" customWidth="1"/>
    <col min="12038" max="12038" width="24.7109375" style="2" customWidth="1"/>
    <col min="12039" max="12039" width="16.42578125" style="2" customWidth="1"/>
    <col min="12040" max="12285" width="9.140625" style="2"/>
    <col min="12286" max="12286" width="6" style="2" customWidth="1"/>
    <col min="12287" max="12287" width="7.85546875" style="2" customWidth="1"/>
    <col min="12288" max="12288" width="57.7109375" style="2" customWidth="1"/>
    <col min="12289" max="12289" width="10.5703125" style="2" customWidth="1"/>
    <col min="12290" max="12290" width="9.85546875" style="2" customWidth="1"/>
    <col min="12291" max="12291" width="10.42578125" style="2" customWidth="1"/>
    <col min="12292" max="12292" width="6.7109375" style="2" customWidth="1"/>
    <col min="12293" max="12293" width="11.28515625" style="2" customWidth="1"/>
    <col min="12294" max="12294" width="24.7109375" style="2" customWidth="1"/>
    <col min="12295" max="12295" width="16.42578125" style="2" customWidth="1"/>
    <col min="12296" max="12541" width="9.140625" style="2"/>
    <col min="12542" max="12542" width="6" style="2" customWidth="1"/>
    <col min="12543" max="12543" width="7.85546875" style="2" customWidth="1"/>
    <col min="12544" max="12544" width="57.7109375" style="2" customWidth="1"/>
    <col min="12545" max="12545" width="10.5703125" style="2" customWidth="1"/>
    <col min="12546" max="12546" width="9.85546875" style="2" customWidth="1"/>
    <col min="12547" max="12547" width="10.42578125" style="2" customWidth="1"/>
    <col min="12548" max="12548" width="6.7109375" style="2" customWidth="1"/>
    <col min="12549" max="12549" width="11.28515625" style="2" customWidth="1"/>
    <col min="12550" max="12550" width="24.7109375" style="2" customWidth="1"/>
    <col min="12551" max="12551" width="16.42578125" style="2" customWidth="1"/>
    <col min="12552" max="12797" width="9.140625" style="2"/>
    <col min="12798" max="12798" width="6" style="2" customWidth="1"/>
    <col min="12799" max="12799" width="7.85546875" style="2" customWidth="1"/>
    <col min="12800" max="12800" width="57.7109375" style="2" customWidth="1"/>
    <col min="12801" max="12801" width="10.5703125" style="2" customWidth="1"/>
    <col min="12802" max="12802" width="9.85546875" style="2" customWidth="1"/>
    <col min="12803" max="12803" width="10.42578125" style="2" customWidth="1"/>
    <col min="12804" max="12804" width="6.7109375" style="2" customWidth="1"/>
    <col min="12805" max="12805" width="11.28515625" style="2" customWidth="1"/>
    <col min="12806" max="12806" width="24.7109375" style="2" customWidth="1"/>
    <col min="12807" max="12807" width="16.42578125" style="2" customWidth="1"/>
    <col min="12808" max="13053" width="9.140625" style="2"/>
    <col min="13054" max="13054" width="6" style="2" customWidth="1"/>
    <col min="13055" max="13055" width="7.85546875" style="2" customWidth="1"/>
    <col min="13056" max="13056" width="57.7109375" style="2" customWidth="1"/>
    <col min="13057" max="13057" width="10.5703125" style="2" customWidth="1"/>
    <col min="13058" max="13058" width="9.85546875" style="2" customWidth="1"/>
    <col min="13059" max="13059" width="10.42578125" style="2" customWidth="1"/>
    <col min="13060" max="13060" width="6.7109375" style="2" customWidth="1"/>
    <col min="13061" max="13061" width="11.28515625" style="2" customWidth="1"/>
    <col min="13062" max="13062" width="24.7109375" style="2" customWidth="1"/>
    <col min="13063" max="13063" width="16.42578125" style="2" customWidth="1"/>
    <col min="13064" max="13309" width="9.140625" style="2"/>
    <col min="13310" max="13310" width="6" style="2" customWidth="1"/>
    <col min="13311" max="13311" width="7.85546875" style="2" customWidth="1"/>
    <col min="13312" max="13312" width="57.7109375" style="2" customWidth="1"/>
    <col min="13313" max="13313" width="10.5703125" style="2" customWidth="1"/>
    <col min="13314" max="13314" width="9.85546875" style="2" customWidth="1"/>
    <col min="13315" max="13315" width="10.42578125" style="2" customWidth="1"/>
    <col min="13316" max="13316" width="6.7109375" style="2" customWidth="1"/>
    <col min="13317" max="13317" width="11.28515625" style="2" customWidth="1"/>
    <col min="13318" max="13318" width="24.7109375" style="2" customWidth="1"/>
    <col min="13319" max="13319" width="16.42578125" style="2" customWidth="1"/>
    <col min="13320" max="13565" width="9.140625" style="2"/>
    <col min="13566" max="13566" width="6" style="2" customWidth="1"/>
    <col min="13567" max="13567" width="7.85546875" style="2" customWidth="1"/>
    <col min="13568" max="13568" width="57.7109375" style="2" customWidth="1"/>
    <col min="13569" max="13569" width="10.5703125" style="2" customWidth="1"/>
    <col min="13570" max="13570" width="9.85546875" style="2" customWidth="1"/>
    <col min="13571" max="13571" width="10.42578125" style="2" customWidth="1"/>
    <col min="13572" max="13572" width="6.7109375" style="2" customWidth="1"/>
    <col min="13573" max="13573" width="11.28515625" style="2" customWidth="1"/>
    <col min="13574" max="13574" width="24.7109375" style="2" customWidth="1"/>
    <col min="13575" max="13575" width="16.42578125" style="2" customWidth="1"/>
    <col min="13576" max="13821" width="9.140625" style="2"/>
    <col min="13822" max="13822" width="6" style="2" customWidth="1"/>
    <col min="13823" max="13823" width="7.85546875" style="2" customWidth="1"/>
    <col min="13824" max="13824" width="57.7109375" style="2" customWidth="1"/>
    <col min="13825" max="13825" width="10.5703125" style="2" customWidth="1"/>
    <col min="13826" max="13826" width="9.85546875" style="2" customWidth="1"/>
    <col min="13827" max="13827" width="10.42578125" style="2" customWidth="1"/>
    <col min="13828" max="13828" width="6.7109375" style="2" customWidth="1"/>
    <col min="13829" max="13829" width="11.28515625" style="2" customWidth="1"/>
    <col min="13830" max="13830" width="24.7109375" style="2" customWidth="1"/>
    <col min="13831" max="13831" width="16.42578125" style="2" customWidth="1"/>
    <col min="13832" max="14077" width="9.140625" style="2"/>
    <col min="14078" max="14078" width="6" style="2" customWidth="1"/>
    <col min="14079" max="14079" width="7.85546875" style="2" customWidth="1"/>
    <col min="14080" max="14080" width="57.7109375" style="2" customWidth="1"/>
    <col min="14081" max="14081" width="10.5703125" style="2" customWidth="1"/>
    <col min="14082" max="14082" width="9.85546875" style="2" customWidth="1"/>
    <col min="14083" max="14083" width="10.42578125" style="2" customWidth="1"/>
    <col min="14084" max="14084" width="6.7109375" style="2" customWidth="1"/>
    <col min="14085" max="14085" width="11.28515625" style="2" customWidth="1"/>
    <col min="14086" max="14086" width="24.7109375" style="2" customWidth="1"/>
    <col min="14087" max="14087" width="16.42578125" style="2" customWidth="1"/>
    <col min="14088" max="14333" width="9.140625" style="2"/>
    <col min="14334" max="14334" width="6" style="2" customWidth="1"/>
    <col min="14335" max="14335" width="7.85546875" style="2" customWidth="1"/>
    <col min="14336" max="14336" width="57.7109375" style="2" customWidth="1"/>
    <col min="14337" max="14337" width="10.5703125" style="2" customWidth="1"/>
    <col min="14338" max="14338" width="9.85546875" style="2" customWidth="1"/>
    <col min="14339" max="14339" width="10.42578125" style="2" customWidth="1"/>
    <col min="14340" max="14340" width="6.7109375" style="2" customWidth="1"/>
    <col min="14341" max="14341" width="11.28515625" style="2" customWidth="1"/>
    <col min="14342" max="14342" width="24.7109375" style="2" customWidth="1"/>
    <col min="14343" max="14343" width="16.42578125" style="2" customWidth="1"/>
    <col min="14344" max="14589" width="9.140625" style="2"/>
    <col min="14590" max="14590" width="6" style="2" customWidth="1"/>
    <col min="14591" max="14591" width="7.85546875" style="2" customWidth="1"/>
    <col min="14592" max="14592" width="57.7109375" style="2" customWidth="1"/>
    <col min="14593" max="14593" width="10.5703125" style="2" customWidth="1"/>
    <col min="14594" max="14594" width="9.85546875" style="2" customWidth="1"/>
    <col min="14595" max="14595" width="10.42578125" style="2" customWidth="1"/>
    <col min="14596" max="14596" width="6.7109375" style="2" customWidth="1"/>
    <col min="14597" max="14597" width="11.28515625" style="2" customWidth="1"/>
    <col min="14598" max="14598" width="24.7109375" style="2" customWidth="1"/>
    <col min="14599" max="14599" width="16.42578125" style="2" customWidth="1"/>
    <col min="14600" max="14845" width="9.140625" style="2"/>
    <col min="14846" max="14846" width="6" style="2" customWidth="1"/>
    <col min="14847" max="14847" width="7.85546875" style="2" customWidth="1"/>
    <col min="14848" max="14848" width="57.7109375" style="2" customWidth="1"/>
    <col min="14849" max="14849" width="10.5703125" style="2" customWidth="1"/>
    <col min="14850" max="14850" width="9.85546875" style="2" customWidth="1"/>
    <col min="14851" max="14851" width="10.42578125" style="2" customWidth="1"/>
    <col min="14852" max="14852" width="6.7109375" style="2" customWidth="1"/>
    <col min="14853" max="14853" width="11.28515625" style="2" customWidth="1"/>
    <col min="14854" max="14854" width="24.7109375" style="2" customWidth="1"/>
    <col min="14855" max="14855" width="16.42578125" style="2" customWidth="1"/>
    <col min="14856" max="15101" width="9.140625" style="2"/>
    <col min="15102" max="15102" width="6" style="2" customWidth="1"/>
    <col min="15103" max="15103" width="7.85546875" style="2" customWidth="1"/>
    <col min="15104" max="15104" width="57.7109375" style="2" customWidth="1"/>
    <col min="15105" max="15105" width="10.5703125" style="2" customWidth="1"/>
    <col min="15106" max="15106" width="9.85546875" style="2" customWidth="1"/>
    <col min="15107" max="15107" width="10.42578125" style="2" customWidth="1"/>
    <col min="15108" max="15108" width="6.7109375" style="2" customWidth="1"/>
    <col min="15109" max="15109" width="11.28515625" style="2" customWidth="1"/>
    <col min="15110" max="15110" width="24.7109375" style="2" customWidth="1"/>
    <col min="15111" max="15111" width="16.42578125" style="2" customWidth="1"/>
    <col min="15112" max="15357" width="9.140625" style="2"/>
    <col min="15358" max="15358" width="6" style="2" customWidth="1"/>
    <col min="15359" max="15359" width="7.85546875" style="2" customWidth="1"/>
    <col min="15360" max="15360" width="57.7109375" style="2" customWidth="1"/>
    <col min="15361" max="15361" width="10.5703125" style="2" customWidth="1"/>
    <col min="15362" max="15362" width="9.85546875" style="2" customWidth="1"/>
    <col min="15363" max="15363" width="10.42578125" style="2" customWidth="1"/>
    <col min="15364" max="15364" width="6.7109375" style="2" customWidth="1"/>
    <col min="15365" max="15365" width="11.28515625" style="2" customWidth="1"/>
    <col min="15366" max="15366" width="24.7109375" style="2" customWidth="1"/>
    <col min="15367" max="15367" width="16.42578125" style="2" customWidth="1"/>
    <col min="15368" max="15613" width="9.140625" style="2"/>
    <col min="15614" max="15614" width="6" style="2" customWidth="1"/>
    <col min="15615" max="15615" width="7.85546875" style="2" customWidth="1"/>
    <col min="15616" max="15616" width="57.7109375" style="2" customWidth="1"/>
    <col min="15617" max="15617" width="10.5703125" style="2" customWidth="1"/>
    <col min="15618" max="15618" width="9.85546875" style="2" customWidth="1"/>
    <col min="15619" max="15619" width="10.42578125" style="2" customWidth="1"/>
    <col min="15620" max="15620" width="6.7109375" style="2" customWidth="1"/>
    <col min="15621" max="15621" width="11.28515625" style="2" customWidth="1"/>
    <col min="15622" max="15622" width="24.7109375" style="2" customWidth="1"/>
    <col min="15623" max="15623" width="16.42578125" style="2" customWidth="1"/>
    <col min="15624" max="15869" width="9.140625" style="2"/>
    <col min="15870" max="15870" width="6" style="2" customWidth="1"/>
    <col min="15871" max="15871" width="7.85546875" style="2" customWidth="1"/>
    <col min="15872" max="15872" width="57.7109375" style="2" customWidth="1"/>
    <col min="15873" max="15873" width="10.5703125" style="2" customWidth="1"/>
    <col min="15874" max="15874" width="9.85546875" style="2" customWidth="1"/>
    <col min="15875" max="15875" width="10.42578125" style="2" customWidth="1"/>
    <col min="15876" max="15876" width="6.7109375" style="2" customWidth="1"/>
    <col min="15877" max="15877" width="11.28515625" style="2" customWidth="1"/>
    <col min="15878" max="15878" width="24.7109375" style="2" customWidth="1"/>
    <col min="15879" max="15879" width="16.42578125" style="2" customWidth="1"/>
    <col min="15880" max="16125" width="9.140625" style="2"/>
    <col min="16126" max="16126" width="6" style="2" customWidth="1"/>
    <col min="16127" max="16127" width="7.85546875" style="2" customWidth="1"/>
    <col min="16128" max="16128" width="57.7109375" style="2" customWidth="1"/>
    <col min="16129" max="16129" width="10.5703125" style="2" customWidth="1"/>
    <col min="16130" max="16130" width="9.85546875" style="2" customWidth="1"/>
    <col min="16131" max="16131" width="10.42578125" style="2" customWidth="1"/>
    <col min="16132" max="16132" width="6.7109375" style="2" customWidth="1"/>
    <col min="16133" max="16133" width="11.28515625" style="2" customWidth="1"/>
    <col min="16134" max="16134" width="24.7109375" style="2" customWidth="1"/>
    <col min="16135" max="16135" width="16.42578125" style="2" customWidth="1"/>
    <col min="16136" max="16384" width="9.140625" style="2"/>
  </cols>
  <sheetData>
    <row r="1" spans="1:16" ht="53.25" customHeight="1">
      <c r="A1" s="139" t="s">
        <v>101</v>
      </c>
      <c r="B1" s="139"/>
      <c r="C1" s="139"/>
      <c r="D1" s="139"/>
      <c r="E1" s="139"/>
      <c r="F1" s="139"/>
      <c r="G1" s="139"/>
      <c r="H1" s="139"/>
      <c r="I1" s="139"/>
      <c r="J1" s="139"/>
      <c r="K1" s="139"/>
      <c r="L1" s="139"/>
      <c r="M1" s="139"/>
      <c r="N1" s="139"/>
      <c r="O1" s="139"/>
    </row>
    <row r="2" spans="1:16" ht="11.25" customHeight="1">
      <c r="C2" s="3"/>
      <c r="D2" s="3"/>
    </row>
    <row r="3" spans="1:16">
      <c r="A3" s="4"/>
      <c r="C3" s="5"/>
      <c r="G3" s="21"/>
      <c r="M3" s="138" t="s">
        <v>0</v>
      </c>
      <c r="N3" s="138"/>
      <c r="O3" s="138"/>
    </row>
    <row r="4" spans="1:16" s="8" customFormat="1">
      <c r="A4" s="130" t="s">
        <v>1</v>
      </c>
      <c r="B4" s="130" t="s">
        <v>2</v>
      </c>
      <c r="C4" s="132" t="s">
        <v>3</v>
      </c>
      <c r="D4" s="140" t="s">
        <v>105</v>
      </c>
      <c r="E4" s="140"/>
      <c r="F4" s="140"/>
      <c r="G4" s="147"/>
      <c r="H4" s="140" t="s">
        <v>106</v>
      </c>
      <c r="I4" s="140"/>
      <c r="J4" s="140"/>
      <c r="K4" s="140"/>
      <c r="L4" s="140"/>
      <c r="M4" s="140"/>
      <c r="N4" s="140"/>
      <c r="O4" s="140"/>
    </row>
    <row r="5" spans="1:16" s="127" customFormat="1" ht="49.5" customHeight="1">
      <c r="A5" s="130"/>
      <c r="B5" s="130"/>
      <c r="C5" s="132"/>
      <c r="D5" s="132" t="s">
        <v>4</v>
      </c>
      <c r="E5" s="132" t="s">
        <v>5</v>
      </c>
      <c r="F5" s="132"/>
      <c r="G5" s="32"/>
      <c r="H5" s="140" t="s">
        <v>88</v>
      </c>
      <c r="I5" s="140"/>
      <c r="J5" s="140" t="s">
        <v>94</v>
      </c>
      <c r="K5" s="140"/>
      <c r="L5" s="140" t="s">
        <v>95</v>
      </c>
      <c r="M5" s="140"/>
      <c r="N5" s="140" t="s">
        <v>96</v>
      </c>
      <c r="O5" s="140"/>
      <c r="P5" s="143"/>
    </row>
    <row r="6" spans="1:16" ht="143.25" customHeight="1">
      <c r="A6" s="130"/>
      <c r="B6" s="130"/>
      <c r="C6" s="132"/>
      <c r="D6" s="132"/>
      <c r="E6" s="6" t="s">
        <v>40</v>
      </c>
      <c r="F6" s="6" t="s">
        <v>41</v>
      </c>
      <c r="G6" s="22"/>
      <c r="H6" s="6" t="s">
        <v>40</v>
      </c>
      <c r="I6" s="6" t="s">
        <v>41</v>
      </c>
      <c r="J6" s="6" t="s">
        <v>40</v>
      </c>
      <c r="K6" s="6" t="s">
        <v>41</v>
      </c>
      <c r="L6" s="6" t="s">
        <v>40</v>
      </c>
      <c r="M6" s="6" t="s">
        <v>41</v>
      </c>
      <c r="N6" s="6" t="s">
        <v>40</v>
      </c>
      <c r="O6" s="6" t="s">
        <v>41</v>
      </c>
      <c r="P6" s="144"/>
    </row>
    <row r="7" spans="1:16" ht="18" customHeight="1">
      <c r="A7" s="35"/>
      <c r="B7" s="17"/>
      <c r="C7" s="148" t="s">
        <v>24</v>
      </c>
      <c r="D7" s="37"/>
      <c r="E7" s="38"/>
      <c r="F7" s="38"/>
      <c r="G7" s="149"/>
      <c r="H7" s="73"/>
      <c r="I7" s="73"/>
      <c r="J7" s="73"/>
      <c r="K7" s="73"/>
      <c r="L7" s="73"/>
      <c r="M7" s="73"/>
      <c r="N7" s="73"/>
      <c r="O7" s="73"/>
      <c r="P7" s="144"/>
    </row>
    <row r="8" spans="1:16" s="117" customFormat="1" ht="17.25" customHeight="1">
      <c r="A8" s="150"/>
      <c r="B8" s="150"/>
      <c r="C8" s="121" t="s">
        <v>16</v>
      </c>
      <c r="D8" s="110">
        <f>E8+F8</f>
        <v>4141</v>
      </c>
      <c r="E8" s="110">
        <f>SUM(E9:E17)</f>
        <v>4141</v>
      </c>
      <c r="F8" s="110"/>
      <c r="G8" s="110">
        <f>SUM(H8:O8)</f>
        <v>4141</v>
      </c>
      <c r="H8" s="110">
        <f>SUM(H9:H17)</f>
        <v>4141</v>
      </c>
      <c r="I8" s="150"/>
      <c r="J8" s="150"/>
      <c r="K8" s="150"/>
      <c r="L8" s="150"/>
      <c r="M8" s="150"/>
      <c r="N8" s="150"/>
      <c r="O8" s="150"/>
      <c r="P8" s="145">
        <f>D8-G8</f>
        <v>0</v>
      </c>
    </row>
    <row r="9" spans="1:16" s="15" customFormat="1" ht="31.5">
      <c r="A9" s="151"/>
      <c r="B9" s="151"/>
      <c r="C9" s="118" t="s">
        <v>25</v>
      </c>
      <c r="D9" s="119">
        <v>200</v>
      </c>
      <c r="E9" s="119">
        <f>D9</f>
        <v>200</v>
      </c>
      <c r="F9" s="111"/>
      <c r="G9" s="111">
        <f t="shared" ref="G9:G72" si="0">SUM(H9:O9)</f>
        <v>200</v>
      </c>
      <c r="H9" s="119">
        <v>200</v>
      </c>
      <c r="I9" s="151"/>
      <c r="J9" s="151"/>
      <c r="K9" s="151"/>
      <c r="L9" s="151"/>
      <c r="M9" s="151"/>
      <c r="N9" s="151"/>
      <c r="O9" s="151"/>
      <c r="P9" s="145">
        <f t="shared" ref="P9:P72" si="1">D9-G9</f>
        <v>0</v>
      </c>
    </row>
    <row r="10" spans="1:16" s="117" customFormat="1" ht="17.25" customHeight="1">
      <c r="A10" s="150"/>
      <c r="B10" s="150"/>
      <c r="C10" s="118" t="s">
        <v>26</v>
      </c>
      <c r="D10" s="119">
        <v>150</v>
      </c>
      <c r="E10" s="119">
        <f t="shared" ref="E10:E17" si="2">D10</f>
        <v>150</v>
      </c>
      <c r="F10" s="110"/>
      <c r="G10" s="111">
        <f t="shared" si="0"/>
        <v>150</v>
      </c>
      <c r="H10" s="119">
        <v>150</v>
      </c>
      <c r="I10" s="150"/>
      <c r="J10" s="150"/>
      <c r="K10" s="150"/>
      <c r="L10" s="150"/>
      <c r="M10" s="150"/>
      <c r="N10" s="150"/>
      <c r="O10" s="150"/>
      <c r="P10" s="145">
        <f t="shared" si="1"/>
        <v>0</v>
      </c>
    </row>
    <row r="11" spans="1:16" s="117" customFormat="1" ht="16.5" customHeight="1">
      <c r="A11" s="150"/>
      <c r="B11" s="150"/>
      <c r="C11" s="118" t="s">
        <v>27</v>
      </c>
      <c r="D11" s="120">
        <v>90</v>
      </c>
      <c r="E11" s="119">
        <f t="shared" si="2"/>
        <v>90</v>
      </c>
      <c r="F11" s="110"/>
      <c r="G11" s="111">
        <f t="shared" si="0"/>
        <v>90</v>
      </c>
      <c r="H11" s="120">
        <v>90</v>
      </c>
      <c r="I11" s="150"/>
      <c r="J11" s="150"/>
      <c r="K11" s="150"/>
      <c r="L11" s="150"/>
      <c r="M11" s="150"/>
      <c r="N11" s="150"/>
      <c r="O11" s="150"/>
      <c r="P11" s="145">
        <f t="shared" si="1"/>
        <v>0</v>
      </c>
    </row>
    <row r="12" spans="1:16" s="117" customFormat="1" ht="18" customHeight="1">
      <c r="A12" s="150"/>
      <c r="B12" s="150"/>
      <c r="C12" s="118" t="s">
        <v>28</v>
      </c>
      <c r="D12" s="120">
        <v>120</v>
      </c>
      <c r="E12" s="119">
        <f t="shared" si="2"/>
        <v>120</v>
      </c>
      <c r="F12" s="110"/>
      <c r="G12" s="111">
        <f t="shared" si="0"/>
        <v>120</v>
      </c>
      <c r="H12" s="120">
        <v>120</v>
      </c>
      <c r="I12" s="150"/>
      <c r="J12" s="150"/>
      <c r="K12" s="150"/>
      <c r="L12" s="150"/>
      <c r="M12" s="150"/>
      <c r="N12" s="150"/>
      <c r="O12" s="150"/>
      <c r="P12" s="145">
        <f t="shared" si="1"/>
        <v>0</v>
      </c>
    </row>
    <row r="13" spans="1:16" s="117" customFormat="1" ht="18" customHeight="1">
      <c r="A13" s="150"/>
      <c r="B13" s="150"/>
      <c r="C13" s="118" t="s">
        <v>29</v>
      </c>
      <c r="D13" s="120">
        <v>7</v>
      </c>
      <c r="E13" s="119">
        <f t="shared" si="2"/>
        <v>7</v>
      </c>
      <c r="F13" s="110"/>
      <c r="G13" s="111">
        <f t="shared" si="0"/>
        <v>7</v>
      </c>
      <c r="H13" s="120">
        <v>7</v>
      </c>
      <c r="I13" s="150"/>
      <c r="J13" s="150"/>
      <c r="K13" s="150"/>
      <c r="L13" s="150"/>
      <c r="M13" s="150"/>
      <c r="N13" s="150"/>
      <c r="O13" s="150"/>
      <c r="P13" s="145">
        <f t="shared" si="1"/>
        <v>0</v>
      </c>
    </row>
    <row r="14" spans="1:16" s="117" customFormat="1" ht="33" customHeight="1">
      <c r="A14" s="150"/>
      <c r="B14" s="150"/>
      <c r="C14" s="118" t="s">
        <v>30</v>
      </c>
      <c r="D14" s="120">
        <v>4</v>
      </c>
      <c r="E14" s="119">
        <f t="shared" si="2"/>
        <v>4</v>
      </c>
      <c r="F14" s="110"/>
      <c r="G14" s="111">
        <f t="shared" si="0"/>
        <v>4</v>
      </c>
      <c r="H14" s="120">
        <v>4</v>
      </c>
      <c r="I14" s="150"/>
      <c r="J14" s="150"/>
      <c r="K14" s="150"/>
      <c r="L14" s="150"/>
      <c r="M14" s="150"/>
      <c r="N14" s="150"/>
      <c r="O14" s="150"/>
      <c r="P14" s="145">
        <f t="shared" si="1"/>
        <v>0</v>
      </c>
    </row>
    <row r="15" spans="1:16" s="117" customFormat="1" ht="19.5" customHeight="1">
      <c r="A15" s="150"/>
      <c r="B15" s="150"/>
      <c r="C15" s="118" t="s">
        <v>31</v>
      </c>
      <c r="D15" s="120">
        <v>400</v>
      </c>
      <c r="E15" s="119">
        <f t="shared" si="2"/>
        <v>400</v>
      </c>
      <c r="F15" s="110"/>
      <c r="G15" s="111">
        <f t="shared" si="0"/>
        <v>400</v>
      </c>
      <c r="H15" s="120">
        <v>400</v>
      </c>
      <c r="I15" s="150"/>
      <c r="J15" s="150"/>
      <c r="K15" s="150"/>
      <c r="L15" s="150"/>
      <c r="M15" s="150"/>
      <c r="N15" s="150"/>
      <c r="O15" s="150"/>
      <c r="P15" s="145">
        <f t="shared" si="1"/>
        <v>0</v>
      </c>
    </row>
    <row r="16" spans="1:16" s="117" customFormat="1" ht="47.25">
      <c r="A16" s="150"/>
      <c r="B16" s="150"/>
      <c r="C16" s="118" t="s">
        <v>32</v>
      </c>
      <c r="D16" s="120">
        <v>170</v>
      </c>
      <c r="E16" s="119">
        <f t="shared" si="2"/>
        <v>170</v>
      </c>
      <c r="F16" s="110"/>
      <c r="G16" s="111">
        <f t="shared" si="0"/>
        <v>170</v>
      </c>
      <c r="H16" s="120">
        <v>170</v>
      </c>
      <c r="I16" s="150"/>
      <c r="J16" s="150"/>
      <c r="K16" s="150"/>
      <c r="L16" s="150"/>
      <c r="M16" s="150"/>
      <c r="N16" s="150"/>
      <c r="O16" s="150"/>
      <c r="P16" s="145">
        <f t="shared" si="1"/>
        <v>0</v>
      </c>
    </row>
    <row r="17" spans="1:18" s="117" customFormat="1">
      <c r="A17" s="150"/>
      <c r="B17" s="150"/>
      <c r="C17" s="118" t="s">
        <v>42</v>
      </c>
      <c r="D17" s="119">
        <v>3000</v>
      </c>
      <c r="E17" s="119">
        <f t="shared" si="2"/>
        <v>3000</v>
      </c>
      <c r="F17" s="110"/>
      <c r="G17" s="111">
        <f t="shared" si="0"/>
        <v>3000</v>
      </c>
      <c r="H17" s="119">
        <v>3000</v>
      </c>
      <c r="I17" s="150"/>
      <c r="J17" s="150"/>
      <c r="K17" s="150"/>
      <c r="L17" s="150"/>
      <c r="M17" s="150"/>
      <c r="N17" s="150"/>
      <c r="O17" s="150"/>
      <c r="P17" s="145">
        <f t="shared" si="1"/>
        <v>0</v>
      </c>
    </row>
    <row r="18" spans="1:18" s="117" customFormat="1" ht="17.25" customHeight="1">
      <c r="A18" s="150"/>
      <c r="B18" s="150"/>
      <c r="C18" s="121" t="s">
        <v>17</v>
      </c>
      <c r="D18" s="110">
        <f>SUM(D19:D27)</f>
        <v>4141</v>
      </c>
      <c r="E18" s="110">
        <f>SUM(E19:E27)</f>
        <v>4141</v>
      </c>
      <c r="F18" s="110"/>
      <c r="G18" s="110">
        <f t="shared" si="0"/>
        <v>4141</v>
      </c>
      <c r="H18" s="110">
        <f>SUM(H19:H27)</f>
        <v>4141</v>
      </c>
      <c r="I18" s="150"/>
      <c r="J18" s="150"/>
      <c r="K18" s="150"/>
      <c r="L18" s="150"/>
      <c r="M18" s="150"/>
      <c r="N18" s="150"/>
      <c r="O18" s="150"/>
      <c r="P18" s="145">
        <f t="shared" si="1"/>
        <v>0</v>
      </c>
    </row>
    <row r="19" spans="1:18" s="15" customFormat="1" ht="31.5">
      <c r="A19" s="151"/>
      <c r="B19" s="151"/>
      <c r="C19" s="118" t="s">
        <v>25</v>
      </c>
      <c r="D19" s="119">
        <v>200</v>
      </c>
      <c r="E19" s="119">
        <f>D19</f>
        <v>200</v>
      </c>
      <c r="F19" s="111"/>
      <c r="G19" s="111">
        <f t="shared" si="0"/>
        <v>200</v>
      </c>
      <c r="H19" s="119">
        <v>200</v>
      </c>
      <c r="I19" s="151"/>
      <c r="J19" s="151"/>
      <c r="K19" s="151"/>
      <c r="L19" s="151"/>
      <c r="M19" s="151"/>
      <c r="N19" s="151"/>
      <c r="O19" s="151"/>
      <c r="P19" s="145">
        <f t="shared" si="1"/>
        <v>0</v>
      </c>
    </row>
    <row r="20" spans="1:18" s="117" customFormat="1" ht="17.25" customHeight="1">
      <c r="A20" s="150"/>
      <c r="B20" s="150"/>
      <c r="C20" s="118" t="s">
        <v>26</v>
      </c>
      <c r="D20" s="119">
        <v>150</v>
      </c>
      <c r="E20" s="119">
        <f t="shared" ref="E20:E27" si="3">D20</f>
        <v>150</v>
      </c>
      <c r="F20" s="110"/>
      <c r="G20" s="111">
        <f t="shared" si="0"/>
        <v>150</v>
      </c>
      <c r="H20" s="119">
        <v>150</v>
      </c>
      <c r="I20" s="150"/>
      <c r="J20" s="150"/>
      <c r="K20" s="150"/>
      <c r="L20" s="150"/>
      <c r="M20" s="150"/>
      <c r="N20" s="150"/>
      <c r="O20" s="150"/>
      <c r="P20" s="145">
        <f t="shared" si="1"/>
        <v>0</v>
      </c>
    </row>
    <row r="21" spans="1:18" s="117" customFormat="1" ht="16.5" customHeight="1">
      <c r="A21" s="150"/>
      <c r="B21" s="150"/>
      <c r="C21" s="118" t="s">
        <v>27</v>
      </c>
      <c r="D21" s="120">
        <v>90</v>
      </c>
      <c r="E21" s="119">
        <f t="shared" si="3"/>
        <v>90</v>
      </c>
      <c r="F21" s="110"/>
      <c r="G21" s="111">
        <f t="shared" si="0"/>
        <v>90</v>
      </c>
      <c r="H21" s="120">
        <v>90</v>
      </c>
      <c r="I21" s="150"/>
      <c r="J21" s="150"/>
      <c r="K21" s="150"/>
      <c r="L21" s="150"/>
      <c r="M21" s="150"/>
      <c r="N21" s="150"/>
      <c r="O21" s="150"/>
      <c r="P21" s="145">
        <f t="shared" si="1"/>
        <v>0</v>
      </c>
    </row>
    <row r="22" spans="1:18" s="117" customFormat="1" ht="18" customHeight="1">
      <c r="A22" s="150"/>
      <c r="B22" s="150"/>
      <c r="C22" s="118" t="s">
        <v>28</v>
      </c>
      <c r="D22" s="120">
        <v>120</v>
      </c>
      <c r="E22" s="119">
        <f t="shared" si="3"/>
        <v>120</v>
      </c>
      <c r="F22" s="110"/>
      <c r="G22" s="111">
        <f t="shared" si="0"/>
        <v>120</v>
      </c>
      <c r="H22" s="120">
        <v>120</v>
      </c>
      <c r="I22" s="150"/>
      <c r="J22" s="150"/>
      <c r="K22" s="150"/>
      <c r="L22" s="150"/>
      <c r="M22" s="150"/>
      <c r="N22" s="150"/>
      <c r="O22" s="150"/>
      <c r="P22" s="145">
        <f t="shared" si="1"/>
        <v>0</v>
      </c>
    </row>
    <row r="23" spans="1:18" s="117" customFormat="1" ht="18" customHeight="1">
      <c r="A23" s="150"/>
      <c r="B23" s="150"/>
      <c r="C23" s="118" t="s">
        <v>29</v>
      </c>
      <c r="D23" s="120">
        <v>7</v>
      </c>
      <c r="E23" s="119">
        <f t="shared" si="3"/>
        <v>7</v>
      </c>
      <c r="F23" s="110"/>
      <c r="G23" s="111">
        <f t="shared" si="0"/>
        <v>7</v>
      </c>
      <c r="H23" s="120">
        <v>7</v>
      </c>
      <c r="I23" s="150"/>
      <c r="J23" s="150"/>
      <c r="K23" s="150"/>
      <c r="L23" s="150"/>
      <c r="M23" s="150"/>
      <c r="N23" s="150"/>
      <c r="O23" s="150"/>
      <c r="P23" s="145">
        <f t="shared" si="1"/>
        <v>0</v>
      </c>
    </row>
    <row r="24" spans="1:18" s="117" customFormat="1" ht="31.5">
      <c r="A24" s="150"/>
      <c r="B24" s="150"/>
      <c r="C24" s="118" t="s">
        <v>30</v>
      </c>
      <c r="D24" s="120">
        <v>4</v>
      </c>
      <c r="E24" s="119">
        <f t="shared" si="3"/>
        <v>4</v>
      </c>
      <c r="F24" s="110"/>
      <c r="G24" s="111">
        <f t="shared" si="0"/>
        <v>4</v>
      </c>
      <c r="H24" s="120">
        <v>4</v>
      </c>
      <c r="I24" s="150"/>
      <c r="J24" s="150"/>
      <c r="K24" s="150"/>
      <c r="L24" s="150"/>
      <c r="M24" s="150"/>
      <c r="N24" s="150"/>
      <c r="O24" s="150"/>
      <c r="P24" s="145">
        <f t="shared" si="1"/>
        <v>0</v>
      </c>
    </row>
    <row r="25" spans="1:18" s="117" customFormat="1" ht="19.5" customHeight="1">
      <c r="A25" s="150"/>
      <c r="B25" s="150"/>
      <c r="C25" s="118" t="s">
        <v>31</v>
      </c>
      <c r="D25" s="120">
        <v>400</v>
      </c>
      <c r="E25" s="119">
        <f t="shared" si="3"/>
        <v>400</v>
      </c>
      <c r="F25" s="110"/>
      <c r="G25" s="111">
        <f t="shared" si="0"/>
        <v>400</v>
      </c>
      <c r="H25" s="120">
        <v>400</v>
      </c>
      <c r="I25" s="150"/>
      <c r="J25" s="150"/>
      <c r="K25" s="150"/>
      <c r="L25" s="150"/>
      <c r="M25" s="150"/>
      <c r="N25" s="150"/>
      <c r="O25" s="150"/>
      <c r="P25" s="145">
        <f t="shared" si="1"/>
        <v>0</v>
      </c>
    </row>
    <row r="26" spans="1:18" s="117" customFormat="1" ht="47.25">
      <c r="A26" s="150"/>
      <c r="B26" s="150"/>
      <c r="C26" s="118" t="s">
        <v>32</v>
      </c>
      <c r="D26" s="120">
        <v>170</v>
      </c>
      <c r="E26" s="119">
        <f t="shared" si="3"/>
        <v>170</v>
      </c>
      <c r="F26" s="110"/>
      <c r="G26" s="111">
        <f t="shared" si="0"/>
        <v>170</v>
      </c>
      <c r="H26" s="120">
        <v>170</v>
      </c>
      <c r="I26" s="150"/>
      <c r="J26" s="150"/>
      <c r="K26" s="150"/>
      <c r="L26" s="150"/>
      <c r="M26" s="150"/>
      <c r="N26" s="150"/>
      <c r="O26" s="152"/>
      <c r="P26" s="145">
        <f t="shared" si="1"/>
        <v>0</v>
      </c>
    </row>
    <row r="27" spans="1:18" s="117" customFormat="1">
      <c r="A27" s="150"/>
      <c r="B27" s="150"/>
      <c r="C27" s="118" t="s">
        <v>42</v>
      </c>
      <c r="D27" s="119">
        <v>3000</v>
      </c>
      <c r="E27" s="119">
        <f t="shared" si="3"/>
        <v>3000</v>
      </c>
      <c r="F27" s="110"/>
      <c r="G27" s="111">
        <f t="shared" si="0"/>
        <v>3000</v>
      </c>
      <c r="H27" s="119">
        <v>3000</v>
      </c>
      <c r="I27" s="153"/>
      <c r="J27" s="150"/>
      <c r="K27" s="150"/>
      <c r="L27" s="150"/>
      <c r="M27" s="150"/>
      <c r="N27" s="150"/>
      <c r="O27" s="150"/>
      <c r="P27" s="145">
        <f t="shared" si="1"/>
        <v>0</v>
      </c>
    </row>
    <row r="28" spans="1:18" s="117" customFormat="1" ht="18.75" customHeight="1">
      <c r="A28" s="150"/>
      <c r="B28" s="150"/>
      <c r="C28" s="121" t="s">
        <v>18</v>
      </c>
      <c r="D28" s="110">
        <v>0</v>
      </c>
      <c r="E28" s="110">
        <v>0</v>
      </c>
      <c r="F28" s="110"/>
      <c r="G28" s="111">
        <f t="shared" si="0"/>
        <v>0</v>
      </c>
      <c r="H28" s="153">
        <v>0</v>
      </c>
      <c r="I28" s="153">
        <v>0</v>
      </c>
      <c r="J28" s="150"/>
      <c r="K28" s="150"/>
      <c r="L28" s="150"/>
      <c r="M28" s="150"/>
      <c r="N28" s="150"/>
      <c r="O28" s="150"/>
      <c r="P28" s="145">
        <f t="shared" si="1"/>
        <v>0</v>
      </c>
    </row>
    <row r="29" spans="1:18" s="9" customFormat="1" ht="19.5" customHeight="1">
      <c r="A29" s="154"/>
      <c r="B29" s="154"/>
      <c r="C29" s="155" t="s">
        <v>97</v>
      </c>
      <c r="D29" s="156">
        <f>E29+F29</f>
        <v>98841</v>
      </c>
      <c r="E29" s="156">
        <f>E30+E78</f>
        <v>59464</v>
      </c>
      <c r="F29" s="156">
        <f>F30+F78</f>
        <v>39377</v>
      </c>
      <c r="G29" s="56">
        <f t="shared" si="0"/>
        <v>98841</v>
      </c>
      <c r="H29" s="156">
        <f>H30+H59+H72</f>
        <v>14888</v>
      </c>
      <c r="I29" s="156">
        <f>I30+I78</f>
        <v>6659</v>
      </c>
      <c r="J29" s="156">
        <f>J30+J78</f>
        <v>31266</v>
      </c>
      <c r="K29" s="156">
        <f>K30</f>
        <v>16128</v>
      </c>
      <c r="L29" s="156">
        <f>L30+L78</f>
        <v>3108</v>
      </c>
      <c r="M29" s="156">
        <f>M30+M78</f>
        <v>6434</v>
      </c>
      <c r="N29" s="156">
        <f>N52</f>
        <v>10202</v>
      </c>
      <c r="O29" s="156">
        <f>O52</f>
        <v>10156</v>
      </c>
      <c r="P29" s="146">
        <f t="shared" si="1"/>
        <v>0</v>
      </c>
    </row>
    <row r="30" spans="1:18" s="9" customFormat="1" ht="19.5" customHeight="1">
      <c r="A30" s="154"/>
      <c r="B30" s="154"/>
      <c r="C30" s="155" t="s">
        <v>98</v>
      </c>
      <c r="D30" s="156">
        <f>E30+F30</f>
        <v>93714</v>
      </c>
      <c r="E30" s="156">
        <f>E31+E52+E57+E73+E76</f>
        <v>59464</v>
      </c>
      <c r="F30" s="156">
        <f>F31+F52+F57+F73+F76</f>
        <v>34250</v>
      </c>
      <c r="G30" s="56">
        <f t="shared" si="0"/>
        <v>93714</v>
      </c>
      <c r="H30" s="156">
        <f>H31+H48+H50+H54+H57</f>
        <v>14888</v>
      </c>
      <c r="I30" s="156">
        <f t="shared" ref="I30:O30" si="4">I31+I52+I57+I73+I76</f>
        <v>5965</v>
      </c>
      <c r="J30" s="156">
        <f t="shared" si="4"/>
        <v>31266</v>
      </c>
      <c r="K30" s="156">
        <f t="shared" si="4"/>
        <v>16128</v>
      </c>
      <c r="L30" s="156">
        <f t="shared" si="4"/>
        <v>3108</v>
      </c>
      <c r="M30" s="156">
        <f t="shared" si="4"/>
        <v>2001</v>
      </c>
      <c r="N30" s="156">
        <f t="shared" si="4"/>
        <v>10202</v>
      </c>
      <c r="O30" s="156">
        <f t="shared" si="4"/>
        <v>10156</v>
      </c>
      <c r="P30" s="146">
        <f t="shared" si="1"/>
        <v>0</v>
      </c>
      <c r="R30" s="108"/>
    </row>
    <row r="31" spans="1:18" s="10" customFormat="1" ht="17.25" customHeight="1">
      <c r="A31" s="126">
        <v>340</v>
      </c>
      <c r="B31" s="126">
        <v>341</v>
      </c>
      <c r="C31" s="90" t="s">
        <v>6</v>
      </c>
      <c r="D31" s="156">
        <f t="shared" ref="D31:D51" si="5">E31+F31</f>
        <v>53810</v>
      </c>
      <c r="E31" s="156">
        <f>E32+E35+E36+E39</f>
        <v>46154</v>
      </c>
      <c r="F31" s="156">
        <f>F32+F35+F36+F39</f>
        <v>7656</v>
      </c>
      <c r="G31" s="56">
        <f t="shared" si="0"/>
        <v>53810</v>
      </c>
      <c r="H31" s="156">
        <f t="shared" ref="H31:O31" si="6">H32+H35+H36+H39</f>
        <v>14888</v>
      </c>
      <c r="I31" s="156">
        <f t="shared" si="6"/>
        <v>3395</v>
      </c>
      <c r="J31" s="156">
        <f t="shared" si="6"/>
        <v>31266</v>
      </c>
      <c r="K31" s="156">
        <f t="shared" si="6"/>
        <v>4261</v>
      </c>
      <c r="L31" s="156">
        <f t="shared" si="6"/>
        <v>0</v>
      </c>
      <c r="M31" s="38"/>
      <c r="N31" s="156">
        <f t="shared" si="6"/>
        <v>0</v>
      </c>
      <c r="O31" s="156">
        <f t="shared" si="6"/>
        <v>0</v>
      </c>
      <c r="P31" s="146">
        <f t="shared" si="1"/>
        <v>0</v>
      </c>
    </row>
    <row r="32" spans="1:18" s="8" customFormat="1" ht="17.25" customHeight="1">
      <c r="A32" s="126"/>
      <c r="B32" s="126"/>
      <c r="C32" s="59" t="s">
        <v>7</v>
      </c>
      <c r="D32" s="156">
        <f t="shared" si="5"/>
        <v>38938</v>
      </c>
      <c r="E32" s="60">
        <f>E33+E34</f>
        <v>38938</v>
      </c>
      <c r="F32" s="156"/>
      <c r="G32" s="56">
        <f t="shared" si="0"/>
        <v>38938</v>
      </c>
      <c r="H32" s="60">
        <f>H33+H34</f>
        <v>10993</v>
      </c>
      <c r="I32" s="156"/>
      <c r="J32" s="60">
        <f>J33+J34</f>
        <v>27945</v>
      </c>
      <c r="K32" s="90"/>
      <c r="L32" s="90"/>
      <c r="M32" s="90"/>
      <c r="N32" s="90"/>
      <c r="O32" s="90"/>
      <c r="P32" s="146">
        <f t="shared" si="1"/>
        <v>0</v>
      </c>
    </row>
    <row r="33" spans="1:16" s="8" customFormat="1" ht="17.25" customHeight="1">
      <c r="A33" s="90"/>
      <c r="B33" s="90"/>
      <c r="C33" s="61" t="s">
        <v>8</v>
      </c>
      <c r="D33" s="38">
        <v>38333</v>
      </c>
      <c r="E33" s="62">
        <f>D33</f>
        <v>38333</v>
      </c>
      <c r="F33" s="156"/>
      <c r="G33" s="63">
        <f t="shared" si="0"/>
        <v>38333</v>
      </c>
      <c r="H33" s="38">
        <v>10388</v>
      </c>
      <c r="I33" s="156"/>
      <c r="J33" s="73">
        <v>27945</v>
      </c>
      <c r="K33" s="90"/>
      <c r="L33" s="90"/>
      <c r="M33" s="90"/>
      <c r="N33" s="90"/>
      <c r="O33" s="90"/>
      <c r="P33" s="146">
        <f t="shared" si="1"/>
        <v>0</v>
      </c>
    </row>
    <row r="34" spans="1:16" s="8" customFormat="1" ht="17.25" customHeight="1">
      <c r="A34" s="90"/>
      <c r="B34" s="90"/>
      <c r="C34" s="61" t="s">
        <v>9</v>
      </c>
      <c r="D34" s="38">
        <v>605</v>
      </c>
      <c r="E34" s="62">
        <f t="shared" ref="E34" si="7">D34</f>
        <v>605</v>
      </c>
      <c r="F34" s="156"/>
      <c r="G34" s="63">
        <f t="shared" si="0"/>
        <v>605</v>
      </c>
      <c r="H34" s="38">
        <v>605</v>
      </c>
      <c r="I34" s="156"/>
      <c r="J34" s="90"/>
      <c r="K34" s="90"/>
      <c r="L34" s="90"/>
      <c r="M34" s="90"/>
      <c r="N34" s="90"/>
      <c r="O34" s="90"/>
      <c r="P34" s="146">
        <f t="shared" si="1"/>
        <v>0</v>
      </c>
    </row>
    <row r="35" spans="1:16" s="8" customFormat="1" ht="17.25" customHeight="1">
      <c r="A35" s="90"/>
      <c r="B35" s="90"/>
      <c r="C35" s="88" t="s">
        <v>23</v>
      </c>
      <c r="D35" s="156">
        <f>E35+F35</f>
        <v>2292</v>
      </c>
      <c r="E35" s="89"/>
      <c r="F35" s="156">
        <v>2292</v>
      </c>
      <c r="G35" s="56">
        <f t="shared" si="0"/>
        <v>2292</v>
      </c>
      <c r="H35" s="89"/>
      <c r="I35" s="156">
        <v>669</v>
      </c>
      <c r="J35" s="90"/>
      <c r="K35" s="90">
        <v>1623</v>
      </c>
      <c r="L35" s="90"/>
      <c r="M35" s="90"/>
      <c r="N35" s="90"/>
      <c r="O35" s="90"/>
      <c r="P35" s="146">
        <f t="shared" si="1"/>
        <v>0</v>
      </c>
    </row>
    <row r="36" spans="1:16" s="8" customFormat="1" ht="17.25" customHeight="1">
      <c r="A36" s="90"/>
      <c r="B36" s="90"/>
      <c r="C36" s="90" t="s">
        <v>33</v>
      </c>
      <c r="D36" s="156">
        <f>E36+F36</f>
        <v>4996</v>
      </c>
      <c r="E36" s="60">
        <f>E37+E38</f>
        <v>4996</v>
      </c>
      <c r="F36" s="156"/>
      <c r="G36" s="56">
        <f t="shared" si="0"/>
        <v>4996</v>
      </c>
      <c r="H36" s="60">
        <f>H37+H38</f>
        <v>1675</v>
      </c>
      <c r="I36" s="156"/>
      <c r="J36" s="90">
        <f>J37</f>
        <v>3321</v>
      </c>
      <c r="K36" s="90"/>
      <c r="L36" s="90"/>
      <c r="M36" s="90"/>
      <c r="N36" s="90"/>
      <c r="O36" s="90"/>
      <c r="P36" s="146">
        <f t="shared" si="1"/>
        <v>0</v>
      </c>
    </row>
    <row r="37" spans="1:16" s="8" customFormat="1" ht="17.25" customHeight="1">
      <c r="A37" s="90"/>
      <c r="B37" s="90"/>
      <c r="C37" s="61" t="s">
        <v>8</v>
      </c>
      <c r="D37" s="38">
        <v>4937</v>
      </c>
      <c r="E37" s="62">
        <f>D37</f>
        <v>4937</v>
      </c>
      <c r="F37" s="156"/>
      <c r="G37" s="63">
        <f t="shared" si="0"/>
        <v>4937</v>
      </c>
      <c r="H37" s="62">
        <v>1616</v>
      </c>
      <c r="I37" s="156"/>
      <c r="J37" s="73">
        <v>3321</v>
      </c>
      <c r="K37" s="90"/>
      <c r="L37" s="90"/>
      <c r="M37" s="90"/>
      <c r="N37" s="90"/>
      <c r="O37" s="90"/>
      <c r="P37" s="146">
        <f t="shared" si="1"/>
        <v>0</v>
      </c>
    </row>
    <row r="38" spans="1:16" s="8" customFormat="1" ht="17.25" customHeight="1">
      <c r="A38" s="90"/>
      <c r="B38" s="90"/>
      <c r="C38" s="61" t="s">
        <v>9</v>
      </c>
      <c r="D38" s="38">
        <v>59</v>
      </c>
      <c r="E38" s="62">
        <f t="shared" ref="E38" si="8">D38</f>
        <v>59</v>
      </c>
      <c r="F38" s="156"/>
      <c r="G38" s="63">
        <f t="shared" si="0"/>
        <v>59</v>
      </c>
      <c r="H38" s="62">
        <v>59</v>
      </c>
      <c r="I38" s="156"/>
      <c r="J38" s="90"/>
      <c r="K38" s="90"/>
      <c r="L38" s="90"/>
      <c r="M38" s="90"/>
      <c r="N38" s="90"/>
      <c r="O38" s="90"/>
      <c r="P38" s="146">
        <f t="shared" si="1"/>
        <v>0</v>
      </c>
    </row>
    <row r="39" spans="1:16" ht="17.25" customHeight="1">
      <c r="A39" s="90"/>
      <c r="B39" s="90"/>
      <c r="C39" s="69" t="s">
        <v>34</v>
      </c>
      <c r="D39" s="156">
        <f>E39+F39</f>
        <v>7584</v>
      </c>
      <c r="E39" s="60">
        <f>SUM(E40:E51)</f>
        <v>2220</v>
      </c>
      <c r="F39" s="60">
        <f>SUM(F40:F51)</f>
        <v>5364</v>
      </c>
      <c r="G39" s="56">
        <f t="shared" si="0"/>
        <v>7584</v>
      </c>
      <c r="H39" s="60">
        <f>SUM(H40:H51)</f>
        <v>2220</v>
      </c>
      <c r="I39" s="60">
        <f>SUM(I40:I51)</f>
        <v>2726</v>
      </c>
      <c r="J39" s="73"/>
      <c r="K39" s="60">
        <f>SUM(K40:K51)</f>
        <v>2638</v>
      </c>
      <c r="L39" s="60">
        <f>SUM(L40:L51)</f>
        <v>0</v>
      </c>
      <c r="M39" s="116">
        <f>SUM(M40:M51)</f>
        <v>0</v>
      </c>
      <c r="N39" s="60">
        <f>SUM(N40:N51)</f>
        <v>0</v>
      </c>
      <c r="O39" s="60">
        <f>SUM(O40:O51)</f>
        <v>0</v>
      </c>
      <c r="P39" s="146">
        <f t="shared" si="1"/>
        <v>0</v>
      </c>
    </row>
    <row r="40" spans="1:16" ht="33.75" customHeight="1">
      <c r="A40" s="90"/>
      <c r="B40" s="90"/>
      <c r="C40" s="70" t="s">
        <v>37</v>
      </c>
      <c r="D40" s="38">
        <f t="shared" si="5"/>
        <v>1040</v>
      </c>
      <c r="E40" s="71">
        <v>1040</v>
      </c>
      <c r="F40" s="38"/>
      <c r="G40" s="63">
        <f t="shared" si="0"/>
        <v>1040</v>
      </c>
      <c r="H40" s="71">
        <v>1040</v>
      </c>
      <c r="I40" s="38"/>
      <c r="J40" s="73"/>
      <c r="K40" s="73"/>
      <c r="L40" s="73"/>
      <c r="M40" s="73"/>
      <c r="N40" s="73"/>
      <c r="O40" s="73"/>
      <c r="P40" s="146">
        <f t="shared" si="1"/>
        <v>0</v>
      </c>
    </row>
    <row r="41" spans="1:16" ht="112.5" customHeight="1">
      <c r="A41" s="90"/>
      <c r="B41" s="90"/>
      <c r="C41" s="70" t="s">
        <v>44</v>
      </c>
      <c r="D41" s="38">
        <f t="shared" si="5"/>
        <v>780</v>
      </c>
      <c r="E41" s="71">
        <v>780</v>
      </c>
      <c r="F41" s="72"/>
      <c r="G41" s="63">
        <f t="shared" si="0"/>
        <v>780</v>
      </c>
      <c r="H41" s="71">
        <v>780</v>
      </c>
      <c r="I41" s="72"/>
      <c r="J41" s="73"/>
      <c r="K41" s="73"/>
      <c r="L41" s="73"/>
      <c r="M41" s="73"/>
      <c r="N41" s="73"/>
      <c r="O41" s="73"/>
      <c r="P41" s="146">
        <f t="shared" si="1"/>
        <v>0</v>
      </c>
    </row>
    <row r="42" spans="1:16" ht="63">
      <c r="A42" s="90"/>
      <c r="B42" s="90"/>
      <c r="C42" s="70" t="s">
        <v>38</v>
      </c>
      <c r="D42" s="38">
        <f t="shared" si="5"/>
        <v>660</v>
      </c>
      <c r="E42" s="71"/>
      <c r="F42" s="72">
        <v>660</v>
      </c>
      <c r="G42" s="63">
        <f t="shared" si="0"/>
        <v>660</v>
      </c>
      <c r="H42" s="71"/>
      <c r="I42" s="72">
        <v>660</v>
      </c>
      <c r="J42" s="73"/>
      <c r="K42" s="73"/>
      <c r="L42" s="73"/>
      <c r="M42" s="73"/>
      <c r="N42" s="73"/>
      <c r="O42" s="73"/>
      <c r="P42" s="146">
        <f t="shared" si="1"/>
        <v>0</v>
      </c>
    </row>
    <row r="43" spans="1:16" ht="87" customHeight="1">
      <c r="A43" s="90"/>
      <c r="B43" s="90"/>
      <c r="C43" s="70" t="s">
        <v>39</v>
      </c>
      <c r="D43" s="38">
        <f t="shared" si="5"/>
        <v>400</v>
      </c>
      <c r="E43" s="71">
        <v>400</v>
      </c>
      <c r="F43" s="72"/>
      <c r="G43" s="63">
        <f t="shared" si="0"/>
        <v>400</v>
      </c>
      <c r="H43" s="71">
        <v>400</v>
      </c>
      <c r="I43" s="72"/>
      <c r="J43" s="73"/>
      <c r="K43" s="73"/>
      <c r="L43" s="73"/>
      <c r="M43" s="73"/>
      <c r="N43" s="73"/>
      <c r="O43" s="73"/>
      <c r="P43" s="146">
        <f t="shared" si="1"/>
        <v>0</v>
      </c>
    </row>
    <row r="44" spans="1:16" ht="64.5" customHeight="1">
      <c r="A44" s="90"/>
      <c r="B44" s="90"/>
      <c r="C44" s="70" t="s">
        <v>46</v>
      </c>
      <c r="D44" s="38">
        <f t="shared" si="5"/>
        <v>150</v>
      </c>
      <c r="E44" s="71"/>
      <c r="F44" s="38">
        <v>150</v>
      </c>
      <c r="G44" s="63">
        <f t="shared" si="0"/>
        <v>150</v>
      </c>
      <c r="H44" s="71"/>
      <c r="I44" s="38">
        <v>150</v>
      </c>
      <c r="J44" s="73"/>
      <c r="K44" s="73"/>
      <c r="L44" s="73"/>
      <c r="M44" s="73"/>
      <c r="N44" s="73"/>
      <c r="O44" s="73"/>
      <c r="P44" s="146">
        <f t="shared" si="1"/>
        <v>0</v>
      </c>
    </row>
    <row r="45" spans="1:16" ht="51" customHeight="1">
      <c r="A45" s="90"/>
      <c r="B45" s="90"/>
      <c r="C45" s="70" t="s">
        <v>47</v>
      </c>
      <c r="D45" s="38">
        <f t="shared" si="5"/>
        <v>570</v>
      </c>
      <c r="E45" s="71"/>
      <c r="F45" s="38">
        <v>570</v>
      </c>
      <c r="G45" s="63">
        <f t="shared" si="0"/>
        <v>570</v>
      </c>
      <c r="H45" s="71"/>
      <c r="I45" s="38">
        <v>570</v>
      </c>
      <c r="J45" s="73"/>
      <c r="K45" s="73"/>
      <c r="L45" s="73"/>
      <c r="M45" s="73"/>
      <c r="N45" s="73"/>
      <c r="O45" s="73"/>
      <c r="P45" s="146">
        <f t="shared" si="1"/>
        <v>0</v>
      </c>
    </row>
    <row r="46" spans="1:16" ht="36.75" customHeight="1">
      <c r="A46" s="126"/>
      <c r="B46" s="126"/>
      <c r="C46" s="70" t="s">
        <v>48</v>
      </c>
      <c r="D46" s="38">
        <f t="shared" si="5"/>
        <v>954</v>
      </c>
      <c r="E46" s="71"/>
      <c r="F46" s="38">
        <v>954</v>
      </c>
      <c r="G46" s="63">
        <f t="shared" si="0"/>
        <v>954</v>
      </c>
      <c r="H46" s="71"/>
      <c r="I46" s="38">
        <v>414</v>
      </c>
      <c r="J46" s="73"/>
      <c r="K46" s="73">
        <v>540</v>
      </c>
      <c r="L46" s="73"/>
      <c r="M46" s="73"/>
      <c r="N46" s="73"/>
      <c r="O46" s="73"/>
      <c r="P46" s="146">
        <f t="shared" si="1"/>
        <v>0</v>
      </c>
    </row>
    <row r="47" spans="1:16" ht="33" customHeight="1">
      <c r="A47" s="90"/>
      <c r="B47" s="90"/>
      <c r="C47" s="70" t="s">
        <v>49</v>
      </c>
      <c r="D47" s="38">
        <f t="shared" si="5"/>
        <v>122</v>
      </c>
      <c r="E47" s="71"/>
      <c r="F47" s="38">
        <v>122</v>
      </c>
      <c r="G47" s="63">
        <f t="shared" si="0"/>
        <v>122</v>
      </c>
      <c r="H47" s="71"/>
      <c r="I47" s="38">
        <v>122</v>
      </c>
      <c r="J47" s="73"/>
      <c r="K47" s="73"/>
      <c r="L47" s="73"/>
      <c r="M47" s="73"/>
      <c r="N47" s="73"/>
      <c r="O47" s="73"/>
      <c r="P47" s="146">
        <f t="shared" si="1"/>
        <v>0</v>
      </c>
    </row>
    <row r="48" spans="1:16" ht="33" customHeight="1">
      <c r="A48" s="90"/>
      <c r="B48" s="90"/>
      <c r="C48" s="70" t="s">
        <v>50</v>
      </c>
      <c r="D48" s="38">
        <f t="shared" si="5"/>
        <v>810</v>
      </c>
      <c r="E48" s="71"/>
      <c r="F48" s="38">
        <v>810</v>
      </c>
      <c r="G48" s="63">
        <f t="shared" si="0"/>
        <v>810</v>
      </c>
      <c r="H48" s="156"/>
      <c r="I48" s="38">
        <v>810</v>
      </c>
      <c r="J48" s="73"/>
      <c r="K48" s="73"/>
      <c r="L48" s="73"/>
      <c r="M48" s="73"/>
      <c r="N48" s="73"/>
      <c r="O48" s="73"/>
      <c r="P48" s="146">
        <f t="shared" si="1"/>
        <v>0</v>
      </c>
    </row>
    <row r="49" spans="1:16" ht="33" customHeight="1">
      <c r="A49" s="90"/>
      <c r="B49" s="90"/>
      <c r="C49" s="77" t="s">
        <v>51</v>
      </c>
      <c r="D49" s="38">
        <f t="shared" si="5"/>
        <v>540</v>
      </c>
      <c r="E49" s="71"/>
      <c r="F49" s="38">
        <v>540</v>
      </c>
      <c r="G49" s="63">
        <f t="shared" si="0"/>
        <v>540</v>
      </c>
      <c r="H49" s="153"/>
      <c r="I49" s="153"/>
      <c r="J49" s="73"/>
      <c r="K49" s="73">
        <v>540</v>
      </c>
      <c r="L49" s="73"/>
      <c r="M49" s="73"/>
      <c r="N49" s="73"/>
      <c r="O49" s="73"/>
      <c r="P49" s="146">
        <f t="shared" si="1"/>
        <v>0</v>
      </c>
    </row>
    <row r="50" spans="1:16" ht="33" customHeight="1">
      <c r="A50" s="126"/>
      <c r="B50" s="126"/>
      <c r="C50" s="77" t="s">
        <v>52</v>
      </c>
      <c r="D50" s="38">
        <f t="shared" si="5"/>
        <v>1108</v>
      </c>
      <c r="E50" s="71"/>
      <c r="F50" s="38">
        <v>1108</v>
      </c>
      <c r="G50" s="63">
        <f t="shared" si="0"/>
        <v>1108</v>
      </c>
      <c r="H50" s="156"/>
      <c r="I50" s="156"/>
      <c r="J50" s="73"/>
      <c r="K50" s="73">
        <v>1108</v>
      </c>
      <c r="L50" s="73"/>
      <c r="M50" s="73"/>
      <c r="N50" s="73"/>
      <c r="O50" s="73"/>
      <c r="P50" s="146">
        <f t="shared" si="1"/>
        <v>0</v>
      </c>
    </row>
    <row r="51" spans="1:16" ht="48" customHeight="1">
      <c r="A51" s="126"/>
      <c r="B51" s="126"/>
      <c r="C51" s="77" t="s">
        <v>54</v>
      </c>
      <c r="D51" s="38">
        <f t="shared" si="5"/>
        <v>450</v>
      </c>
      <c r="E51" s="71"/>
      <c r="F51" s="38">
        <v>450</v>
      </c>
      <c r="G51" s="63">
        <f t="shared" si="0"/>
        <v>450</v>
      </c>
      <c r="H51" s="71"/>
      <c r="I51" s="71"/>
      <c r="J51" s="73"/>
      <c r="K51" s="73">
        <v>450</v>
      </c>
      <c r="L51" s="73"/>
      <c r="M51" s="73"/>
      <c r="N51" s="73"/>
      <c r="O51" s="73"/>
      <c r="P51" s="146">
        <f t="shared" si="1"/>
        <v>0</v>
      </c>
    </row>
    <row r="52" spans="1:16" s="117" customFormat="1" ht="20.25" customHeight="1">
      <c r="A52" s="157" t="s">
        <v>11</v>
      </c>
      <c r="B52" s="157" t="s">
        <v>63</v>
      </c>
      <c r="C52" s="122" t="s">
        <v>81</v>
      </c>
      <c r="D52" s="152">
        <f>D53+D54+D56</f>
        <v>20358</v>
      </c>
      <c r="E52" s="152">
        <f>E53+E54+E56</f>
        <v>10202</v>
      </c>
      <c r="F52" s="152">
        <f>F53+F54+F56</f>
        <v>10156</v>
      </c>
      <c r="G52" s="110">
        <f t="shared" si="0"/>
        <v>20358</v>
      </c>
      <c r="H52" s="93"/>
      <c r="I52" s="153"/>
      <c r="J52" s="150"/>
      <c r="K52" s="150"/>
      <c r="L52" s="150"/>
      <c r="M52" s="150"/>
      <c r="N52" s="152">
        <f>N53+N54+N56</f>
        <v>10202</v>
      </c>
      <c r="O52" s="152">
        <f>O53+O54+O56</f>
        <v>10156</v>
      </c>
      <c r="P52" s="145">
        <f t="shared" si="1"/>
        <v>0</v>
      </c>
    </row>
    <row r="53" spans="1:16" s="117" customFormat="1" ht="17.25" customHeight="1">
      <c r="A53" s="158"/>
      <c r="B53" s="158"/>
      <c r="C53" s="121" t="s">
        <v>82</v>
      </c>
      <c r="D53" s="152">
        <f>E53+F53</f>
        <v>10202</v>
      </c>
      <c r="E53" s="152">
        <v>10202</v>
      </c>
      <c r="F53" s="152">
        <v>0</v>
      </c>
      <c r="G53" s="110">
        <f t="shared" si="0"/>
        <v>10202</v>
      </c>
      <c r="H53" s="93"/>
      <c r="I53" s="153"/>
      <c r="J53" s="150"/>
      <c r="K53" s="150"/>
      <c r="L53" s="150"/>
      <c r="M53" s="150"/>
      <c r="N53" s="150">
        <v>10202</v>
      </c>
      <c r="O53" s="150"/>
      <c r="P53" s="145">
        <f t="shared" si="1"/>
        <v>0</v>
      </c>
    </row>
    <row r="54" spans="1:16" s="15" customFormat="1" ht="17.25" customHeight="1">
      <c r="A54" s="150"/>
      <c r="B54" s="150"/>
      <c r="C54" s="88" t="s">
        <v>64</v>
      </c>
      <c r="D54" s="152">
        <f>D55</f>
        <v>490</v>
      </c>
      <c r="E54" s="152">
        <f t="shared" ref="E54:F54" si="9">E55</f>
        <v>0</v>
      </c>
      <c r="F54" s="152">
        <f t="shared" si="9"/>
        <v>490</v>
      </c>
      <c r="G54" s="110">
        <f t="shared" si="0"/>
        <v>490</v>
      </c>
      <c r="H54" s="152"/>
      <c r="I54" s="152"/>
      <c r="J54" s="151"/>
      <c r="K54" s="151"/>
      <c r="L54" s="151"/>
      <c r="M54" s="151"/>
      <c r="N54" s="151"/>
      <c r="O54" s="150">
        <f>O55</f>
        <v>490</v>
      </c>
      <c r="P54" s="145">
        <f t="shared" si="1"/>
        <v>0</v>
      </c>
    </row>
    <row r="55" spans="1:16" s="15" customFormat="1" ht="48.75" customHeight="1">
      <c r="A55" s="150"/>
      <c r="B55" s="150"/>
      <c r="C55" s="70" t="s">
        <v>53</v>
      </c>
      <c r="D55" s="153">
        <f>E55+F55</f>
        <v>490</v>
      </c>
      <c r="E55" s="93"/>
      <c r="F55" s="93">
        <v>490</v>
      </c>
      <c r="G55" s="111">
        <f t="shared" si="0"/>
        <v>490</v>
      </c>
      <c r="H55" s="93"/>
      <c r="I55" s="123"/>
      <c r="J55" s="151"/>
      <c r="K55" s="151"/>
      <c r="L55" s="151"/>
      <c r="M55" s="151"/>
      <c r="N55" s="151"/>
      <c r="O55" s="151">
        <v>490</v>
      </c>
      <c r="P55" s="145">
        <f t="shared" si="1"/>
        <v>0</v>
      </c>
    </row>
    <row r="56" spans="1:16" s="15" customFormat="1" ht="51" customHeight="1">
      <c r="A56" s="151"/>
      <c r="B56" s="151"/>
      <c r="C56" s="88" t="s">
        <v>84</v>
      </c>
      <c r="D56" s="152">
        <f>E56+F56</f>
        <v>9666</v>
      </c>
      <c r="E56" s="124"/>
      <c r="F56" s="124">
        <v>9666</v>
      </c>
      <c r="G56" s="110">
        <f t="shared" si="0"/>
        <v>9666</v>
      </c>
      <c r="H56" s="93"/>
      <c r="I56" s="153"/>
      <c r="J56" s="151"/>
      <c r="K56" s="157"/>
      <c r="L56" s="151"/>
      <c r="M56" s="151"/>
      <c r="N56" s="151"/>
      <c r="O56" s="150">
        <v>9666</v>
      </c>
      <c r="P56" s="145">
        <f t="shared" si="1"/>
        <v>0</v>
      </c>
    </row>
    <row r="57" spans="1:16" s="8" customFormat="1" ht="20.25" customHeight="1">
      <c r="A57" s="126">
        <v>280</v>
      </c>
      <c r="B57" s="126">
        <v>338</v>
      </c>
      <c r="C57" s="87" t="s">
        <v>35</v>
      </c>
      <c r="D57" s="156">
        <f>D58+D60+D61+D63</f>
        <v>18586</v>
      </c>
      <c r="E57" s="156">
        <f t="shared" ref="E57:F57" si="10">E58+E60+E61+E63</f>
        <v>3108</v>
      </c>
      <c r="F57" s="156">
        <f t="shared" si="10"/>
        <v>15478</v>
      </c>
      <c r="G57" s="56">
        <f t="shared" si="0"/>
        <v>18586</v>
      </c>
      <c r="H57" s="156">
        <f t="shared" ref="H57" si="11">H58</f>
        <v>0</v>
      </c>
      <c r="I57" s="156">
        <f t="shared" ref="I57" si="12">I58+I60+I61+I63</f>
        <v>1610</v>
      </c>
      <c r="J57" s="90"/>
      <c r="K57" s="156">
        <f t="shared" ref="K57:M57" si="13">K58+K60+K61+K63</f>
        <v>11867</v>
      </c>
      <c r="L57" s="156">
        <f t="shared" si="13"/>
        <v>3108</v>
      </c>
      <c r="M57" s="156">
        <f t="shared" si="13"/>
        <v>2001</v>
      </c>
      <c r="N57" s="90"/>
      <c r="O57" s="90"/>
      <c r="P57" s="146">
        <f t="shared" si="1"/>
        <v>0</v>
      </c>
    </row>
    <row r="58" spans="1:16" s="8" customFormat="1" ht="17.25" customHeight="1">
      <c r="A58" s="126"/>
      <c r="B58" s="126"/>
      <c r="C58" s="59" t="s">
        <v>7</v>
      </c>
      <c r="D58" s="156">
        <f>D59</f>
        <v>2766</v>
      </c>
      <c r="E58" s="156">
        <f t="shared" ref="E58:F58" si="14">E59</f>
        <v>2766</v>
      </c>
      <c r="F58" s="156">
        <f t="shared" si="14"/>
        <v>0</v>
      </c>
      <c r="G58" s="56">
        <f t="shared" si="0"/>
        <v>2766</v>
      </c>
      <c r="H58" s="71"/>
      <c r="I58" s="38"/>
      <c r="J58" s="90"/>
      <c r="K58" s="90"/>
      <c r="L58" s="90">
        <v>2766</v>
      </c>
      <c r="M58" s="90"/>
      <c r="N58" s="90"/>
      <c r="O58" s="90"/>
      <c r="P58" s="146">
        <f t="shared" si="1"/>
        <v>0</v>
      </c>
    </row>
    <row r="59" spans="1:16" s="8" customFormat="1" ht="17.25" customHeight="1">
      <c r="A59" s="90"/>
      <c r="B59" s="90"/>
      <c r="C59" s="61" t="s">
        <v>43</v>
      </c>
      <c r="D59" s="38">
        <f t="shared" ref="D59:D72" si="15">E59+F59</f>
        <v>2766</v>
      </c>
      <c r="E59" s="62">
        <v>2766</v>
      </c>
      <c r="F59" s="156"/>
      <c r="G59" s="63">
        <f t="shared" si="0"/>
        <v>2766</v>
      </c>
      <c r="H59" s="90"/>
      <c r="I59" s="90"/>
      <c r="J59" s="90"/>
      <c r="K59" s="90"/>
      <c r="L59" s="73">
        <v>2766</v>
      </c>
      <c r="M59" s="90"/>
      <c r="N59" s="90"/>
      <c r="O59" s="90"/>
      <c r="P59" s="146">
        <f t="shared" si="1"/>
        <v>0</v>
      </c>
    </row>
    <row r="60" spans="1:16" s="8" customFormat="1" ht="17.25" customHeight="1">
      <c r="A60" s="90"/>
      <c r="B60" s="90"/>
      <c r="C60" s="88" t="s">
        <v>23</v>
      </c>
      <c r="D60" s="60">
        <f t="shared" si="15"/>
        <v>214</v>
      </c>
      <c r="E60" s="89"/>
      <c r="F60" s="156">
        <v>214</v>
      </c>
      <c r="G60" s="56">
        <f t="shared" si="0"/>
        <v>214</v>
      </c>
      <c r="H60" s="90"/>
      <c r="I60" s="90"/>
      <c r="J60" s="90"/>
      <c r="K60" s="90"/>
      <c r="L60" s="90"/>
      <c r="M60" s="90">
        <v>214</v>
      </c>
      <c r="N60" s="90"/>
      <c r="O60" s="90"/>
      <c r="P60" s="146">
        <f t="shared" si="1"/>
        <v>0</v>
      </c>
    </row>
    <row r="61" spans="1:16" s="8" customFormat="1" ht="17.25" customHeight="1">
      <c r="A61" s="90"/>
      <c r="B61" s="90"/>
      <c r="C61" s="90" t="s">
        <v>33</v>
      </c>
      <c r="D61" s="60">
        <f t="shared" si="15"/>
        <v>342</v>
      </c>
      <c r="E61" s="60">
        <f>E62</f>
        <v>342</v>
      </c>
      <c r="F61" s="156"/>
      <c r="G61" s="56">
        <f t="shared" si="0"/>
        <v>342</v>
      </c>
      <c r="H61" s="156"/>
      <c r="I61" s="90"/>
      <c r="J61" s="90"/>
      <c r="K61" s="90"/>
      <c r="L61" s="90">
        <f>L62</f>
        <v>342</v>
      </c>
      <c r="M61" s="90"/>
      <c r="N61" s="90"/>
      <c r="O61" s="90"/>
      <c r="P61" s="146">
        <f t="shared" si="1"/>
        <v>0</v>
      </c>
    </row>
    <row r="62" spans="1:16" s="8" customFormat="1" ht="17.25" customHeight="1">
      <c r="A62" s="90"/>
      <c r="B62" s="90"/>
      <c r="C62" s="61" t="s">
        <v>43</v>
      </c>
      <c r="D62" s="38">
        <f t="shared" si="15"/>
        <v>342</v>
      </c>
      <c r="E62" s="62">
        <v>342</v>
      </c>
      <c r="F62" s="156"/>
      <c r="G62" s="63">
        <f t="shared" si="0"/>
        <v>342</v>
      </c>
      <c r="H62" s="156"/>
      <c r="I62" s="90"/>
      <c r="J62" s="90"/>
      <c r="K62" s="90"/>
      <c r="L62" s="73">
        <v>342</v>
      </c>
      <c r="M62" s="90"/>
      <c r="N62" s="90"/>
      <c r="O62" s="90"/>
      <c r="P62" s="146">
        <f t="shared" si="1"/>
        <v>0</v>
      </c>
    </row>
    <row r="63" spans="1:16" ht="17.25" customHeight="1">
      <c r="A63" s="90"/>
      <c r="B63" s="90"/>
      <c r="C63" s="69" t="s">
        <v>34</v>
      </c>
      <c r="D63" s="156">
        <f t="shared" si="15"/>
        <v>15264</v>
      </c>
      <c r="E63" s="60">
        <f>SUM(E64:E79)</f>
        <v>0</v>
      </c>
      <c r="F63" s="60">
        <f>SUM(F64:F72)</f>
        <v>15264</v>
      </c>
      <c r="G63" s="56">
        <f t="shared" si="0"/>
        <v>15264</v>
      </c>
      <c r="H63" s="60">
        <f>SUM(H64:H72)</f>
        <v>0</v>
      </c>
      <c r="I63" s="60">
        <f>SUM(I64:I72)</f>
        <v>1610</v>
      </c>
      <c r="J63" s="73"/>
      <c r="K63" s="60">
        <f>SUM(K64:K72)</f>
        <v>11867</v>
      </c>
      <c r="L63" s="73"/>
      <c r="M63" s="116">
        <f>SUM(M64:M72)</f>
        <v>1787</v>
      </c>
      <c r="N63" s="73"/>
      <c r="O63" s="73"/>
      <c r="P63" s="146">
        <f t="shared" si="1"/>
        <v>0</v>
      </c>
    </row>
    <row r="64" spans="1:16" ht="67.5" customHeight="1">
      <c r="A64" s="73"/>
      <c r="B64" s="73"/>
      <c r="C64" s="70" t="s">
        <v>21</v>
      </c>
      <c r="D64" s="38">
        <f t="shared" si="15"/>
        <v>780</v>
      </c>
      <c r="E64" s="71"/>
      <c r="F64" s="71">
        <v>780</v>
      </c>
      <c r="G64" s="63">
        <f t="shared" si="0"/>
        <v>780</v>
      </c>
      <c r="H64" s="73"/>
      <c r="I64" s="73">
        <v>780</v>
      </c>
      <c r="J64" s="73"/>
      <c r="K64" s="73"/>
      <c r="L64" s="73"/>
      <c r="M64" s="73"/>
      <c r="N64" s="73"/>
      <c r="O64" s="73"/>
      <c r="P64" s="146">
        <f t="shared" si="1"/>
        <v>0</v>
      </c>
    </row>
    <row r="65" spans="1:16" ht="34.5" customHeight="1">
      <c r="A65" s="159"/>
      <c r="B65" s="159"/>
      <c r="C65" s="70" t="s">
        <v>36</v>
      </c>
      <c r="D65" s="38">
        <f t="shared" si="15"/>
        <v>830</v>
      </c>
      <c r="E65" s="71"/>
      <c r="F65" s="38">
        <v>830</v>
      </c>
      <c r="G65" s="63">
        <f t="shared" si="0"/>
        <v>830</v>
      </c>
      <c r="H65" s="73"/>
      <c r="I65" s="73">
        <v>830</v>
      </c>
      <c r="J65" s="73"/>
      <c r="K65" s="73"/>
      <c r="L65" s="73"/>
      <c r="M65" s="73"/>
      <c r="N65" s="73"/>
      <c r="O65" s="73"/>
      <c r="P65" s="146">
        <f t="shared" si="1"/>
        <v>0</v>
      </c>
    </row>
    <row r="66" spans="1:16" s="15" customFormat="1" ht="48" customHeight="1">
      <c r="A66" s="160"/>
      <c r="B66" s="160"/>
      <c r="C66" s="77" t="s">
        <v>56</v>
      </c>
      <c r="D66" s="153">
        <f t="shared" si="15"/>
        <v>5567</v>
      </c>
      <c r="E66" s="93"/>
      <c r="F66" s="153">
        <v>5567</v>
      </c>
      <c r="G66" s="63">
        <f t="shared" si="0"/>
        <v>5567</v>
      </c>
      <c r="H66" s="151"/>
      <c r="I66" s="151"/>
      <c r="J66" s="151"/>
      <c r="K66" s="151">
        <v>5567</v>
      </c>
      <c r="L66" s="151"/>
      <c r="M66" s="151"/>
      <c r="N66" s="151"/>
      <c r="O66" s="151"/>
      <c r="P66" s="146">
        <f t="shared" si="1"/>
        <v>0</v>
      </c>
    </row>
    <row r="67" spans="1:16" s="15" customFormat="1" ht="34.5" customHeight="1">
      <c r="A67" s="160"/>
      <c r="B67" s="160"/>
      <c r="C67" s="77" t="s">
        <v>57</v>
      </c>
      <c r="D67" s="153">
        <f t="shared" si="15"/>
        <v>6300</v>
      </c>
      <c r="E67" s="93"/>
      <c r="F67" s="153">
        <v>6300</v>
      </c>
      <c r="G67" s="63">
        <f t="shared" si="0"/>
        <v>6300</v>
      </c>
      <c r="H67" s="151"/>
      <c r="I67" s="151"/>
      <c r="J67" s="151"/>
      <c r="K67" s="151">
        <v>6300</v>
      </c>
      <c r="L67" s="151"/>
      <c r="M67" s="151"/>
      <c r="N67" s="151"/>
      <c r="O67" s="151"/>
      <c r="P67" s="146">
        <f t="shared" si="1"/>
        <v>0</v>
      </c>
    </row>
    <row r="68" spans="1:16" ht="31.5" customHeight="1">
      <c r="A68" s="159"/>
      <c r="B68" s="159"/>
      <c r="C68" s="70" t="s">
        <v>58</v>
      </c>
      <c r="D68" s="38">
        <f t="shared" si="15"/>
        <v>655</v>
      </c>
      <c r="E68" s="71"/>
      <c r="F68" s="38">
        <v>655</v>
      </c>
      <c r="G68" s="63">
        <f t="shared" si="0"/>
        <v>655</v>
      </c>
      <c r="H68" s="73"/>
      <c r="I68" s="73"/>
      <c r="J68" s="73"/>
      <c r="K68" s="73"/>
      <c r="L68" s="73"/>
      <c r="M68" s="73">
        <v>655</v>
      </c>
      <c r="N68" s="73"/>
      <c r="O68" s="73"/>
      <c r="P68" s="146">
        <f t="shared" si="1"/>
        <v>0</v>
      </c>
    </row>
    <row r="69" spans="1:16" ht="18.75" customHeight="1">
      <c r="A69" s="159"/>
      <c r="B69" s="159"/>
      <c r="C69" s="70" t="s">
        <v>59</v>
      </c>
      <c r="D69" s="38">
        <f t="shared" si="15"/>
        <v>221</v>
      </c>
      <c r="E69" s="71"/>
      <c r="F69" s="38">
        <v>221</v>
      </c>
      <c r="G69" s="63">
        <f t="shared" si="0"/>
        <v>221</v>
      </c>
      <c r="H69" s="73"/>
      <c r="I69" s="73"/>
      <c r="J69" s="73"/>
      <c r="K69" s="73"/>
      <c r="L69" s="73"/>
      <c r="M69" s="73">
        <v>221</v>
      </c>
      <c r="N69" s="73"/>
      <c r="O69" s="73"/>
      <c r="P69" s="146">
        <f t="shared" si="1"/>
        <v>0</v>
      </c>
    </row>
    <row r="70" spans="1:16" ht="18.75" customHeight="1">
      <c r="A70" s="159"/>
      <c r="B70" s="159"/>
      <c r="C70" s="70" t="s">
        <v>60</v>
      </c>
      <c r="D70" s="38">
        <f t="shared" si="15"/>
        <v>730</v>
      </c>
      <c r="E70" s="71"/>
      <c r="F70" s="38">
        <v>730</v>
      </c>
      <c r="G70" s="63">
        <f t="shared" si="0"/>
        <v>730</v>
      </c>
      <c r="H70" s="73"/>
      <c r="I70" s="73"/>
      <c r="J70" s="73"/>
      <c r="K70" s="73"/>
      <c r="L70" s="73"/>
      <c r="M70" s="73">
        <v>730</v>
      </c>
      <c r="N70" s="73"/>
      <c r="O70" s="73"/>
      <c r="P70" s="146">
        <f t="shared" si="1"/>
        <v>0</v>
      </c>
    </row>
    <row r="71" spans="1:16" ht="36" customHeight="1">
      <c r="A71" s="159"/>
      <c r="B71" s="159"/>
      <c r="C71" s="70" t="s">
        <v>61</v>
      </c>
      <c r="D71" s="38">
        <f t="shared" si="15"/>
        <v>120</v>
      </c>
      <c r="E71" s="71"/>
      <c r="F71" s="38">
        <v>120</v>
      </c>
      <c r="G71" s="63">
        <f t="shared" si="0"/>
        <v>120</v>
      </c>
      <c r="H71" s="73"/>
      <c r="I71" s="73"/>
      <c r="J71" s="73"/>
      <c r="K71" s="73"/>
      <c r="L71" s="73"/>
      <c r="M71" s="73">
        <v>120</v>
      </c>
      <c r="N71" s="73"/>
      <c r="O71" s="73"/>
      <c r="P71" s="146">
        <f t="shared" si="1"/>
        <v>0</v>
      </c>
    </row>
    <row r="72" spans="1:16" ht="31.5" customHeight="1">
      <c r="A72" s="159"/>
      <c r="B72" s="159"/>
      <c r="C72" s="70" t="s">
        <v>62</v>
      </c>
      <c r="D72" s="38">
        <f t="shared" si="15"/>
        <v>61</v>
      </c>
      <c r="E72" s="71"/>
      <c r="F72" s="38">
        <v>61</v>
      </c>
      <c r="G72" s="63">
        <f t="shared" si="0"/>
        <v>61</v>
      </c>
      <c r="H72" s="73"/>
      <c r="I72" s="73"/>
      <c r="J72" s="73"/>
      <c r="K72" s="73"/>
      <c r="L72" s="73"/>
      <c r="M72" s="73">
        <v>61</v>
      </c>
      <c r="N72" s="73"/>
      <c r="O72" s="73"/>
      <c r="P72" s="146">
        <f t="shared" si="1"/>
        <v>0</v>
      </c>
    </row>
    <row r="73" spans="1:16" s="8" customFormat="1" ht="22.5" customHeight="1">
      <c r="A73" s="126">
        <v>160</v>
      </c>
      <c r="B73" s="126">
        <v>171</v>
      </c>
      <c r="C73" s="59" t="s">
        <v>10</v>
      </c>
      <c r="D73" s="156">
        <f>D74+D75</f>
        <v>600</v>
      </c>
      <c r="E73" s="156">
        <f>E74+E75</f>
        <v>0</v>
      </c>
      <c r="F73" s="156">
        <f>F74+F75</f>
        <v>600</v>
      </c>
      <c r="G73" s="56">
        <f t="shared" ref="G73:G90" si="16">SUM(H73:O73)</f>
        <v>600</v>
      </c>
      <c r="H73" s="90"/>
      <c r="I73" s="156">
        <f>I74+I75</f>
        <v>600</v>
      </c>
      <c r="J73" s="90"/>
      <c r="K73" s="90"/>
      <c r="L73" s="90"/>
      <c r="M73" s="90"/>
      <c r="N73" s="90"/>
      <c r="O73" s="90"/>
      <c r="P73" s="146">
        <f t="shared" ref="P73:P90" si="17">D73-G73</f>
        <v>0</v>
      </c>
    </row>
    <row r="74" spans="1:16" ht="21" customHeight="1">
      <c r="A74" s="73"/>
      <c r="B74" s="73"/>
      <c r="C74" s="70" t="s">
        <v>55</v>
      </c>
      <c r="D74" s="38">
        <f>E74+F74</f>
        <v>150</v>
      </c>
      <c r="E74" s="71"/>
      <c r="F74" s="72">
        <v>150</v>
      </c>
      <c r="G74" s="63">
        <f t="shared" si="16"/>
        <v>150</v>
      </c>
      <c r="H74" s="73"/>
      <c r="I74" s="73">
        <v>150</v>
      </c>
      <c r="J74" s="73"/>
      <c r="K74" s="73"/>
      <c r="L74" s="73"/>
      <c r="M74" s="73"/>
      <c r="N74" s="73"/>
      <c r="O74" s="73"/>
      <c r="P74" s="146">
        <f t="shared" si="17"/>
        <v>0</v>
      </c>
    </row>
    <row r="75" spans="1:16" ht="50.25" customHeight="1">
      <c r="A75" s="73"/>
      <c r="B75" s="73"/>
      <c r="C75" s="70" t="s">
        <v>45</v>
      </c>
      <c r="D75" s="38">
        <f>E75+F75</f>
        <v>450</v>
      </c>
      <c r="E75" s="71"/>
      <c r="F75" s="38">
        <v>450</v>
      </c>
      <c r="G75" s="63">
        <f t="shared" si="16"/>
        <v>450</v>
      </c>
      <c r="H75" s="73"/>
      <c r="I75" s="73">
        <v>450</v>
      </c>
      <c r="J75" s="73"/>
      <c r="K75" s="73"/>
      <c r="L75" s="73"/>
      <c r="M75" s="73"/>
      <c r="N75" s="73"/>
      <c r="O75" s="73"/>
      <c r="P75" s="146">
        <f t="shared" si="17"/>
        <v>0</v>
      </c>
    </row>
    <row r="76" spans="1:16" s="8" customFormat="1" ht="22.5" customHeight="1">
      <c r="A76" s="126">
        <v>100</v>
      </c>
      <c r="B76" s="126">
        <v>103</v>
      </c>
      <c r="C76" s="59" t="s">
        <v>99</v>
      </c>
      <c r="D76" s="156">
        <f>D77</f>
        <v>360</v>
      </c>
      <c r="E76" s="156">
        <f t="shared" ref="E76:F76" si="18">E77</f>
        <v>0</v>
      </c>
      <c r="F76" s="156">
        <f t="shared" si="18"/>
        <v>360</v>
      </c>
      <c r="G76" s="56">
        <f t="shared" si="16"/>
        <v>360</v>
      </c>
      <c r="H76" s="90"/>
      <c r="I76" s="156">
        <f t="shared" ref="I76" si="19">I77</f>
        <v>360</v>
      </c>
      <c r="J76" s="90"/>
      <c r="K76" s="90"/>
      <c r="L76" s="90"/>
      <c r="M76" s="90"/>
      <c r="N76" s="90"/>
      <c r="O76" s="90"/>
      <c r="P76" s="146">
        <f t="shared" si="17"/>
        <v>0</v>
      </c>
    </row>
    <row r="77" spans="1:16" ht="65.25" customHeight="1">
      <c r="A77" s="73"/>
      <c r="B77" s="73"/>
      <c r="C77" s="70" t="s">
        <v>66</v>
      </c>
      <c r="D77" s="38">
        <f>E77+F77</f>
        <v>360</v>
      </c>
      <c r="E77" s="71"/>
      <c r="F77" s="38">
        <v>360</v>
      </c>
      <c r="G77" s="63">
        <f t="shared" si="16"/>
        <v>360</v>
      </c>
      <c r="H77" s="73"/>
      <c r="I77" s="73">
        <v>360</v>
      </c>
      <c r="J77" s="73"/>
      <c r="K77" s="73"/>
      <c r="L77" s="73"/>
      <c r="M77" s="73"/>
      <c r="N77" s="73"/>
      <c r="O77" s="73"/>
      <c r="P77" s="146">
        <f t="shared" si="17"/>
        <v>0</v>
      </c>
    </row>
    <row r="78" spans="1:16" s="16" customFormat="1" ht="19.5" customHeight="1">
      <c r="A78" s="159"/>
      <c r="B78" s="159"/>
      <c r="C78" s="161" t="s">
        <v>100</v>
      </c>
      <c r="D78" s="156">
        <f>E78+F78</f>
        <v>5127</v>
      </c>
      <c r="E78" s="156">
        <f>E79+E85</f>
        <v>0</v>
      </c>
      <c r="F78" s="156">
        <f>F79</f>
        <v>5127</v>
      </c>
      <c r="G78" s="56">
        <f t="shared" si="16"/>
        <v>5127</v>
      </c>
      <c r="H78" s="162"/>
      <c r="I78" s="156">
        <f>I79</f>
        <v>694</v>
      </c>
      <c r="J78" s="162"/>
      <c r="K78" s="162"/>
      <c r="L78" s="162"/>
      <c r="M78" s="156">
        <f>M79</f>
        <v>4433</v>
      </c>
      <c r="N78" s="162"/>
      <c r="O78" s="162"/>
      <c r="P78" s="146">
        <f t="shared" si="17"/>
        <v>0</v>
      </c>
    </row>
    <row r="79" spans="1:16" s="10" customFormat="1" ht="20.25" customHeight="1">
      <c r="A79" s="126">
        <v>280</v>
      </c>
      <c r="B79" s="126">
        <v>338</v>
      </c>
      <c r="C79" s="69" t="s">
        <v>13</v>
      </c>
      <c r="D79" s="156">
        <f>E79+F79</f>
        <v>5127</v>
      </c>
      <c r="E79" s="156">
        <f>E80</f>
        <v>0</v>
      </c>
      <c r="F79" s="156">
        <f>F80+F81+F85</f>
        <v>5127</v>
      </c>
      <c r="G79" s="56">
        <f t="shared" si="16"/>
        <v>5127</v>
      </c>
      <c r="H79" s="163"/>
      <c r="I79" s="156">
        <f>I80+I81+I85</f>
        <v>694</v>
      </c>
      <c r="J79" s="163"/>
      <c r="K79" s="163"/>
      <c r="L79" s="163"/>
      <c r="M79" s="156">
        <f>M80+M81+M85</f>
        <v>4433</v>
      </c>
      <c r="N79" s="163"/>
      <c r="O79" s="163"/>
      <c r="P79" s="146">
        <f t="shared" si="17"/>
        <v>0</v>
      </c>
    </row>
    <row r="80" spans="1:16" s="8" customFormat="1" ht="19.5" customHeight="1">
      <c r="A80" s="159"/>
      <c r="B80" s="159"/>
      <c r="C80" s="90" t="s">
        <v>78</v>
      </c>
      <c r="D80" s="38">
        <f t="shared" ref="D80" si="20">F80</f>
        <v>694</v>
      </c>
      <c r="E80" s="97"/>
      <c r="F80" s="38">
        <v>694</v>
      </c>
      <c r="G80" s="56">
        <f t="shared" si="16"/>
        <v>694</v>
      </c>
      <c r="H80" s="90"/>
      <c r="I80" s="73">
        <v>694</v>
      </c>
      <c r="J80" s="90"/>
      <c r="K80" s="90"/>
      <c r="L80" s="90"/>
      <c r="M80" s="38"/>
      <c r="N80" s="90"/>
      <c r="O80" s="90"/>
      <c r="P80" s="146">
        <f t="shared" si="17"/>
        <v>0</v>
      </c>
    </row>
    <row r="81" spans="1:16" s="12" customFormat="1" ht="19.5" customHeight="1">
      <c r="A81" s="164"/>
      <c r="B81" s="164"/>
      <c r="C81" s="99" t="s">
        <v>79</v>
      </c>
      <c r="D81" s="100">
        <f t="shared" ref="D81" si="21">SUM(D82:D84)</f>
        <v>2500</v>
      </c>
      <c r="E81" s="100"/>
      <c r="F81" s="100">
        <f>SUM(F82:F84)</f>
        <v>2500</v>
      </c>
      <c r="G81" s="56">
        <f t="shared" si="16"/>
        <v>2500</v>
      </c>
      <c r="H81" s="165"/>
      <c r="I81" s="165"/>
      <c r="J81" s="165"/>
      <c r="K81" s="165"/>
      <c r="L81" s="165"/>
      <c r="M81" s="125">
        <f>SUM(M82:M84)</f>
        <v>2500</v>
      </c>
      <c r="N81" s="165"/>
      <c r="O81" s="165"/>
      <c r="P81" s="146">
        <f t="shared" si="17"/>
        <v>0</v>
      </c>
    </row>
    <row r="82" spans="1:16" s="12" customFormat="1" ht="32.25" customHeight="1">
      <c r="A82" s="164"/>
      <c r="B82" s="164"/>
      <c r="C82" s="70" t="s">
        <v>69</v>
      </c>
      <c r="D82" s="38">
        <f>F82</f>
        <v>1500</v>
      </c>
      <c r="E82" s="97"/>
      <c r="F82" s="38">
        <v>1500</v>
      </c>
      <c r="G82" s="63">
        <f t="shared" si="16"/>
        <v>1500</v>
      </c>
      <c r="H82" s="165"/>
      <c r="I82" s="165"/>
      <c r="J82" s="165"/>
      <c r="K82" s="165"/>
      <c r="L82" s="165"/>
      <c r="M82" s="73">
        <v>1500</v>
      </c>
      <c r="N82" s="165"/>
      <c r="O82" s="165"/>
      <c r="P82" s="146">
        <f t="shared" si="17"/>
        <v>0</v>
      </c>
    </row>
    <row r="83" spans="1:16" s="12" customFormat="1" ht="19.5" customHeight="1">
      <c r="A83" s="164"/>
      <c r="B83" s="164"/>
      <c r="C83" s="70" t="s">
        <v>70</v>
      </c>
      <c r="D83" s="38">
        <f t="shared" ref="D83:D84" si="22">F83</f>
        <v>385</v>
      </c>
      <c r="E83" s="97"/>
      <c r="F83" s="38">
        <v>385</v>
      </c>
      <c r="G83" s="63">
        <f t="shared" si="16"/>
        <v>385</v>
      </c>
      <c r="H83" s="165"/>
      <c r="I83" s="165"/>
      <c r="J83" s="165"/>
      <c r="K83" s="165"/>
      <c r="L83" s="165"/>
      <c r="M83" s="73">
        <v>385</v>
      </c>
      <c r="N83" s="165"/>
      <c r="O83" s="165"/>
      <c r="P83" s="146">
        <f t="shared" si="17"/>
        <v>0</v>
      </c>
    </row>
    <row r="84" spans="1:16" s="12" customFormat="1" ht="33.75" customHeight="1">
      <c r="A84" s="164"/>
      <c r="B84" s="164"/>
      <c r="C84" s="70" t="s">
        <v>71</v>
      </c>
      <c r="D84" s="38">
        <f t="shared" si="22"/>
        <v>615</v>
      </c>
      <c r="E84" s="97"/>
      <c r="F84" s="38">
        <v>615</v>
      </c>
      <c r="G84" s="63">
        <f t="shared" si="16"/>
        <v>615</v>
      </c>
      <c r="H84" s="165"/>
      <c r="I84" s="165"/>
      <c r="J84" s="165"/>
      <c r="K84" s="165"/>
      <c r="L84" s="165"/>
      <c r="M84" s="73">
        <v>615</v>
      </c>
      <c r="N84" s="165"/>
      <c r="O84" s="165"/>
      <c r="P84" s="146">
        <f t="shared" si="17"/>
        <v>0</v>
      </c>
    </row>
    <row r="85" spans="1:16" s="11" customFormat="1" ht="31.5" customHeight="1">
      <c r="A85" s="166"/>
      <c r="B85" s="167"/>
      <c r="C85" s="99" t="s">
        <v>77</v>
      </c>
      <c r="D85" s="156">
        <f>SUM(D86:D90)</f>
        <v>1933</v>
      </c>
      <c r="E85" s="156">
        <f t="shared" ref="E85:F85" si="23">SUM(E86:E90)</f>
        <v>0</v>
      </c>
      <c r="F85" s="156">
        <f t="shared" si="23"/>
        <v>1933</v>
      </c>
      <c r="G85" s="56">
        <f t="shared" si="16"/>
        <v>1933</v>
      </c>
      <c r="H85" s="168"/>
      <c r="I85" s="168"/>
      <c r="J85" s="168"/>
      <c r="K85" s="168"/>
      <c r="L85" s="168"/>
      <c r="M85" s="156">
        <f t="shared" ref="M85" si="24">SUM(M86:M90)</f>
        <v>1933</v>
      </c>
      <c r="N85" s="168"/>
      <c r="O85" s="168"/>
      <c r="P85" s="146">
        <f t="shared" si="17"/>
        <v>0</v>
      </c>
    </row>
    <row r="86" spans="1:16" s="13" customFormat="1" ht="21" customHeight="1">
      <c r="A86" s="164"/>
      <c r="B86" s="164"/>
      <c r="C86" s="103" t="s">
        <v>72</v>
      </c>
      <c r="D86" s="38">
        <f t="shared" ref="D86:D90" si="25">E86+F86</f>
        <v>200</v>
      </c>
      <c r="E86" s="169">
        <f>SUM(E87:E89)</f>
        <v>0</v>
      </c>
      <c r="F86" s="38">
        <v>200</v>
      </c>
      <c r="G86" s="63">
        <f t="shared" si="16"/>
        <v>200</v>
      </c>
      <c r="H86" s="170"/>
      <c r="I86" s="170"/>
      <c r="J86" s="170"/>
      <c r="K86" s="170"/>
      <c r="L86" s="170"/>
      <c r="M86" s="73">
        <v>200</v>
      </c>
      <c r="N86" s="170"/>
      <c r="O86" s="170"/>
      <c r="P86" s="146">
        <f t="shared" si="17"/>
        <v>0</v>
      </c>
    </row>
    <row r="87" spans="1:16" s="11" customFormat="1" ht="46.5" customHeight="1">
      <c r="A87" s="164"/>
      <c r="B87" s="164"/>
      <c r="C87" s="103" t="s">
        <v>73</v>
      </c>
      <c r="D87" s="38">
        <f>F87</f>
        <v>700</v>
      </c>
      <c r="E87" s="171"/>
      <c r="F87" s="38">
        <v>700</v>
      </c>
      <c r="G87" s="63">
        <f t="shared" si="16"/>
        <v>700</v>
      </c>
      <c r="H87" s="168"/>
      <c r="I87" s="168"/>
      <c r="J87" s="168"/>
      <c r="K87" s="168"/>
      <c r="L87" s="168"/>
      <c r="M87" s="73">
        <v>700</v>
      </c>
      <c r="N87" s="168"/>
      <c r="O87" s="168"/>
      <c r="P87" s="146">
        <f t="shared" si="17"/>
        <v>0</v>
      </c>
    </row>
    <row r="88" spans="1:16" s="11" customFormat="1" ht="46.5" customHeight="1">
      <c r="A88" s="164"/>
      <c r="B88" s="164"/>
      <c r="C88" s="103" t="s">
        <v>74</v>
      </c>
      <c r="D88" s="38">
        <f t="shared" si="25"/>
        <v>633</v>
      </c>
      <c r="E88" s="171"/>
      <c r="F88" s="38">
        <v>633</v>
      </c>
      <c r="G88" s="63">
        <f t="shared" si="16"/>
        <v>633</v>
      </c>
      <c r="H88" s="168"/>
      <c r="I88" s="168"/>
      <c r="J88" s="168"/>
      <c r="K88" s="168"/>
      <c r="L88" s="168"/>
      <c r="M88" s="73">
        <v>633</v>
      </c>
      <c r="N88" s="168"/>
      <c r="O88" s="168"/>
      <c r="P88" s="146">
        <f t="shared" si="17"/>
        <v>0</v>
      </c>
    </row>
    <row r="89" spans="1:16" s="11" customFormat="1" ht="46.5" customHeight="1">
      <c r="A89" s="164"/>
      <c r="B89" s="164"/>
      <c r="C89" s="103" t="s">
        <v>75</v>
      </c>
      <c r="D89" s="38">
        <f t="shared" ref="D89" si="26">F89</f>
        <v>200</v>
      </c>
      <c r="E89" s="171"/>
      <c r="F89" s="38">
        <v>200</v>
      </c>
      <c r="G89" s="63">
        <f t="shared" si="16"/>
        <v>200</v>
      </c>
      <c r="H89" s="168"/>
      <c r="I89" s="168"/>
      <c r="J89" s="168"/>
      <c r="K89" s="168"/>
      <c r="L89" s="168"/>
      <c r="M89" s="73">
        <v>200</v>
      </c>
      <c r="N89" s="168"/>
      <c r="O89" s="168"/>
      <c r="P89" s="146">
        <f t="shared" si="17"/>
        <v>0</v>
      </c>
    </row>
    <row r="90" spans="1:16" s="14" customFormat="1" ht="46.5" customHeight="1">
      <c r="A90" s="172"/>
      <c r="B90" s="172"/>
      <c r="C90" s="103" t="s">
        <v>76</v>
      </c>
      <c r="D90" s="38">
        <f t="shared" si="25"/>
        <v>200</v>
      </c>
      <c r="E90" s="173"/>
      <c r="F90" s="38">
        <v>200</v>
      </c>
      <c r="G90" s="63">
        <f t="shared" si="16"/>
        <v>200</v>
      </c>
      <c r="H90" s="174"/>
      <c r="I90" s="174"/>
      <c r="J90" s="174"/>
      <c r="K90" s="174"/>
      <c r="L90" s="174"/>
      <c r="M90" s="73">
        <v>200</v>
      </c>
      <c r="N90" s="174"/>
      <c r="O90" s="174"/>
      <c r="P90" s="146">
        <f t="shared" si="17"/>
        <v>0</v>
      </c>
    </row>
    <row r="91" spans="1:16" ht="15" customHeight="1"/>
    <row r="92" spans="1:16">
      <c r="A92" s="1" t="s">
        <v>12</v>
      </c>
      <c r="C92" s="7"/>
      <c r="D92" s="7"/>
      <c r="E92" s="7"/>
      <c r="F92" s="7"/>
      <c r="G92" s="24"/>
    </row>
    <row r="93" spans="1:16" s="1" customFormat="1" ht="20.25" customHeight="1">
      <c r="A93" s="137" t="s">
        <v>68</v>
      </c>
      <c r="B93" s="141"/>
      <c r="C93" s="141"/>
      <c r="D93" s="141"/>
      <c r="E93" s="141"/>
      <c r="F93" s="141"/>
      <c r="G93" s="25"/>
    </row>
    <row r="94" spans="1:16">
      <c r="A94" s="1" t="s">
        <v>83</v>
      </c>
    </row>
    <row r="95" spans="1:16" ht="46.5" customHeight="1">
      <c r="A95" s="137" t="s">
        <v>103</v>
      </c>
      <c r="B95" s="137"/>
      <c r="C95" s="137"/>
      <c r="D95" s="137"/>
      <c r="E95" s="137"/>
      <c r="F95" s="137"/>
      <c r="G95" s="137"/>
      <c r="H95" s="137"/>
      <c r="I95" s="137"/>
      <c r="J95" s="137"/>
      <c r="K95" s="137"/>
      <c r="L95" s="137"/>
      <c r="M95" s="137"/>
      <c r="N95" s="137"/>
      <c r="O95" s="137"/>
    </row>
    <row r="96" spans="1:16" ht="36.75" customHeight="1">
      <c r="A96" s="137" t="s">
        <v>102</v>
      </c>
      <c r="B96" s="137"/>
      <c r="C96" s="137"/>
      <c r="D96" s="137"/>
      <c r="E96" s="137"/>
      <c r="F96" s="137"/>
      <c r="G96" s="137"/>
      <c r="H96" s="137"/>
      <c r="I96" s="137"/>
      <c r="J96" s="137"/>
      <c r="K96" s="137"/>
      <c r="L96" s="137"/>
      <c r="M96" s="137"/>
      <c r="N96" s="137"/>
      <c r="O96" s="137"/>
    </row>
    <row r="97" spans="1:1">
      <c r="A97" s="1" t="s">
        <v>104</v>
      </c>
    </row>
  </sheetData>
  <mergeCells count="16">
    <mergeCell ref="A93:F93"/>
    <mergeCell ref="A95:O95"/>
    <mergeCell ref="A96:O96"/>
    <mergeCell ref="C4:C6"/>
    <mergeCell ref="B4:B6"/>
    <mergeCell ref="A4:A6"/>
    <mergeCell ref="D4:F4"/>
    <mergeCell ref="H4:O4"/>
    <mergeCell ref="A1:O1"/>
    <mergeCell ref="H5:I5"/>
    <mergeCell ref="J5:K5"/>
    <mergeCell ref="L5:M5"/>
    <mergeCell ref="N5:O5"/>
    <mergeCell ref="M3:O3"/>
    <mergeCell ref="D5:D6"/>
    <mergeCell ref="E5:F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DE6D-6754-4E0E-A7CE-24AE735F55D6}">
  <dimension ref="A1:R99"/>
  <sheetViews>
    <sheetView workbookViewId="0">
      <selection sqref="A1:XFD1048576"/>
    </sheetView>
  </sheetViews>
  <sheetFormatPr defaultRowHeight="15.75"/>
  <cols>
    <col min="1" max="1" width="6" style="1" customWidth="1"/>
    <col min="2" max="2" width="7.140625" style="1" customWidth="1"/>
    <col min="3" max="3" width="56.140625" style="1" customWidth="1"/>
    <col min="4" max="4" width="8.85546875" style="1" customWidth="1"/>
    <col min="5" max="5" width="9" style="1" customWidth="1"/>
    <col min="6" max="6" width="9.7109375" style="1" customWidth="1"/>
    <col min="7" max="7" width="9.7109375" style="20" customWidth="1"/>
    <col min="8" max="8" width="11.28515625" style="2" bestFit="1" customWidth="1"/>
    <col min="9" max="9" width="9" style="2" bestFit="1" customWidth="1"/>
    <col min="10" max="10" width="9.140625" style="2"/>
    <col min="11" max="11" width="12.7109375" style="2" customWidth="1"/>
    <col min="12" max="253" width="9.140625" style="2"/>
    <col min="254" max="254" width="6" style="2" customWidth="1"/>
    <col min="255" max="255" width="7.85546875" style="2" customWidth="1"/>
    <col min="256" max="256" width="57.7109375" style="2" customWidth="1"/>
    <col min="257" max="257" width="10.5703125" style="2" customWidth="1"/>
    <col min="258" max="258" width="9.85546875" style="2" customWidth="1"/>
    <col min="259" max="259" width="10.42578125" style="2" customWidth="1"/>
    <col min="260" max="260" width="6.7109375" style="2" customWidth="1"/>
    <col min="261" max="261" width="11.28515625" style="2" customWidth="1"/>
    <col min="262" max="262" width="24.7109375" style="2" customWidth="1"/>
    <col min="263" max="263" width="16.42578125" style="2" customWidth="1"/>
    <col min="264" max="509" width="9.140625" style="2"/>
    <col min="510" max="510" width="6" style="2" customWidth="1"/>
    <col min="511" max="511" width="7.85546875" style="2" customWidth="1"/>
    <col min="512" max="512" width="57.7109375" style="2" customWidth="1"/>
    <col min="513" max="513" width="10.5703125" style="2" customWidth="1"/>
    <col min="514" max="514" width="9.85546875" style="2" customWidth="1"/>
    <col min="515" max="515" width="10.42578125" style="2" customWidth="1"/>
    <col min="516" max="516" width="6.7109375" style="2" customWidth="1"/>
    <col min="517" max="517" width="11.28515625" style="2" customWidth="1"/>
    <col min="518" max="518" width="24.7109375" style="2" customWidth="1"/>
    <col min="519" max="519" width="16.42578125" style="2" customWidth="1"/>
    <col min="520" max="765" width="9.140625" style="2"/>
    <col min="766" max="766" width="6" style="2" customWidth="1"/>
    <col min="767" max="767" width="7.85546875" style="2" customWidth="1"/>
    <col min="768" max="768" width="57.7109375" style="2" customWidth="1"/>
    <col min="769" max="769" width="10.5703125" style="2" customWidth="1"/>
    <col min="770" max="770" width="9.85546875" style="2" customWidth="1"/>
    <col min="771" max="771" width="10.42578125" style="2" customWidth="1"/>
    <col min="772" max="772" width="6.7109375" style="2" customWidth="1"/>
    <col min="773" max="773" width="11.28515625" style="2" customWidth="1"/>
    <col min="774" max="774" width="24.7109375" style="2" customWidth="1"/>
    <col min="775" max="775" width="16.42578125" style="2" customWidth="1"/>
    <col min="776" max="1021" width="9.140625" style="2"/>
    <col min="1022" max="1022" width="6" style="2" customWidth="1"/>
    <col min="1023" max="1023" width="7.85546875" style="2" customWidth="1"/>
    <col min="1024" max="1024" width="57.7109375" style="2" customWidth="1"/>
    <col min="1025" max="1025" width="10.5703125" style="2" customWidth="1"/>
    <col min="1026" max="1026" width="9.85546875" style="2" customWidth="1"/>
    <col min="1027" max="1027" width="10.42578125" style="2" customWidth="1"/>
    <col min="1028" max="1028" width="6.7109375" style="2" customWidth="1"/>
    <col min="1029" max="1029" width="11.28515625" style="2" customWidth="1"/>
    <col min="1030" max="1030" width="24.7109375" style="2" customWidth="1"/>
    <col min="1031" max="1031" width="16.42578125" style="2" customWidth="1"/>
    <col min="1032" max="1277" width="9.140625" style="2"/>
    <col min="1278" max="1278" width="6" style="2" customWidth="1"/>
    <col min="1279" max="1279" width="7.85546875" style="2" customWidth="1"/>
    <col min="1280" max="1280" width="57.7109375" style="2" customWidth="1"/>
    <col min="1281" max="1281" width="10.5703125" style="2" customWidth="1"/>
    <col min="1282" max="1282" width="9.85546875" style="2" customWidth="1"/>
    <col min="1283" max="1283" width="10.42578125" style="2" customWidth="1"/>
    <col min="1284" max="1284" width="6.7109375" style="2" customWidth="1"/>
    <col min="1285" max="1285" width="11.28515625" style="2" customWidth="1"/>
    <col min="1286" max="1286" width="24.7109375" style="2" customWidth="1"/>
    <col min="1287" max="1287" width="16.42578125" style="2" customWidth="1"/>
    <col min="1288" max="1533" width="9.140625" style="2"/>
    <col min="1534" max="1534" width="6" style="2" customWidth="1"/>
    <col min="1535" max="1535" width="7.85546875" style="2" customWidth="1"/>
    <col min="1536" max="1536" width="57.7109375" style="2" customWidth="1"/>
    <col min="1537" max="1537" width="10.5703125" style="2" customWidth="1"/>
    <col min="1538" max="1538" width="9.85546875" style="2" customWidth="1"/>
    <col min="1539" max="1539" width="10.42578125" style="2" customWidth="1"/>
    <col min="1540" max="1540" width="6.7109375" style="2" customWidth="1"/>
    <col min="1541" max="1541" width="11.28515625" style="2" customWidth="1"/>
    <col min="1542" max="1542" width="24.7109375" style="2" customWidth="1"/>
    <col min="1543" max="1543" width="16.42578125" style="2" customWidth="1"/>
    <col min="1544" max="1789" width="9.140625" style="2"/>
    <col min="1790" max="1790" width="6" style="2" customWidth="1"/>
    <col min="1791" max="1791" width="7.85546875" style="2" customWidth="1"/>
    <col min="1792" max="1792" width="57.7109375" style="2" customWidth="1"/>
    <col min="1793" max="1793" width="10.5703125" style="2" customWidth="1"/>
    <col min="1794" max="1794" width="9.85546875" style="2" customWidth="1"/>
    <col min="1795" max="1795" width="10.42578125" style="2" customWidth="1"/>
    <col min="1796" max="1796" width="6.7109375" style="2" customWidth="1"/>
    <col min="1797" max="1797" width="11.28515625" style="2" customWidth="1"/>
    <col min="1798" max="1798" width="24.7109375" style="2" customWidth="1"/>
    <col min="1799" max="1799" width="16.42578125" style="2" customWidth="1"/>
    <col min="1800" max="2045" width="9.140625" style="2"/>
    <col min="2046" max="2046" width="6" style="2" customWidth="1"/>
    <col min="2047" max="2047" width="7.85546875" style="2" customWidth="1"/>
    <col min="2048" max="2048" width="57.7109375" style="2" customWidth="1"/>
    <col min="2049" max="2049" width="10.5703125" style="2" customWidth="1"/>
    <col min="2050" max="2050" width="9.85546875" style="2" customWidth="1"/>
    <col min="2051" max="2051" width="10.42578125" style="2" customWidth="1"/>
    <col min="2052" max="2052" width="6.7109375" style="2" customWidth="1"/>
    <col min="2053" max="2053" width="11.28515625" style="2" customWidth="1"/>
    <col min="2054" max="2054" width="24.7109375" style="2" customWidth="1"/>
    <col min="2055" max="2055" width="16.42578125" style="2" customWidth="1"/>
    <col min="2056" max="2301" width="9.140625" style="2"/>
    <col min="2302" max="2302" width="6" style="2" customWidth="1"/>
    <col min="2303" max="2303" width="7.85546875" style="2" customWidth="1"/>
    <col min="2304" max="2304" width="57.7109375" style="2" customWidth="1"/>
    <col min="2305" max="2305" width="10.5703125" style="2" customWidth="1"/>
    <col min="2306" max="2306" width="9.85546875" style="2" customWidth="1"/>
    <col min="2307" max="2307" width="10.42578125" style="2" customWidth="1"/>
    <col min="2308" max="2308" width="6.7109375" style="2" customWidth="1"/>
    <col min="2309" max="2309" width="11.28515625" style="2" customWidth="1"/>
    <col min="2310" max="2310" width="24.7109375" style="2" customWidth="1"/>
    <col min="2311" max="2311" width="16.42578125" style="2" customWidth="1"/>
    <col min="2312" max="2557" width="9.140625" style="2"/>
    <col min="2558" max="2558" width="6" style="2" customWidth="1"/>
    <col min="2559" max="2559" width="7.85546875" style="2" customWidth="1"/>
    <col min="2560" max="2560" width="57.7109375" style="2" customWidth="1"/>
    <col min="2561" max="2561" width="10.5703125" style="2" customWidth="1"/>
    <col min="2562" max="2562" width="9.85546875" style="2" customWidth="1"/>
    <col min="2563" max="2563" width="10.42578125" style="2" customWidth="1"/>
    <col min="2564" max="2564" width="6.7109375" style="2" customWidth="1"/>
    <col min="2565" max="2565" width="11.28515625" style="2" customWidth="1"/>
    <col min="2566" max="2566" width="24.7109375" style="2" customWidth="1"/>
    <col min="2567" max="2567" width="16.42578125" style="2" customWidth="1"/>
    <col min="2568" max="2813" width="9.140625" style="2"/>
    <col min="2814" max="2814" width="6" style="2" customWidth="1"/>
    <col min="2815" max="2815" width="7.85546875" style="2" customWidth="1"/>
    <col min="2816" max="2816" width="57.7109375" style="2" customWidth="1"/>
    <col min="2817" max="2817" width="10.5703125" style="2" customWidth="1"/>
    <col min="2818" max="2818" width="9.85546875" style="2" customWidth="1"/>
    <col min="2819" max="2819" width="10.42578125" style="2" customWidth="1"/>
    <col min="2820" max="2820" width="6.7109375" style="2" customWidth="1"/>
    <col min="2821" max="2821" width="11.28515625" style="2" customWidth="1"/>
    <col min="2822" max="2822" width="24.7109375" style="2" customWidth="1"/>
    <col min="2823" max="2823" width="16.42578125" style="2" customWidth="1"/>
    <col min="2824" max="3069" width="9.140625" style="2"/>
    <col min="3070" max="3070" width="6" style="2" customWidth="1"/>
    <col min="3071" max="3071" width="7.85546875" style="2" customWidth="1"/>
    <col min="3072" max="3072" width="57.7109375" style="2" customWidth="1"/>
    <col min="3073" max="3073" width="10.5703125" style="2" customWidth="1"/>
    <col min="3074" max="3074" width="9.85546875" style="2" customWidth="1"/>
    <col min="3075" max="3075" width="10.42578125" style="2" customWidth="1"/>
    <col min="3076" max="3076" width="6.7109375" style="2" customWidth="1"/>
    <col min="3077" max="3077" width="11.28515625" style="2" customWidth="1"/>
    <col min="3078" max="3078" width="24.7109375" style="2" customWidth="1"/>
    <col min="3079" max="3079" width="16.42578125" style="2" customWidth="1"/>
    <col min="3080" max="3325" width="9.140625" style="2"/>
    <col min="3326" max="3326" width="6" style="2" customWidth="1"/>
    <col min="3327" max="3327" width="7.85546875" style="2" customWidth="1"/>
    <col min="3328" max="3328" width="57.7109375" style="2" customWidth="1"/>
    <col min="3329" max="3329" width="10.5703125" style="2" customWidth="1"/>
    <col min="3330" max="3330" width="9.85546875" style="2" customWidth="1"/>
    <col min="3331" max="3331" width="10.42578125" style="2" customWidth="1"/>
    <col min="3332" max="3332" width="6.7109375" style="2" customWidth="1"/>
    <col min="3333" max="3333" width="11.28515625" style="2" customWidth="1"/>
    <col min="3334" max="3334" width="24.7109375" style="2" customWidth="1"/>
    <col min="3335" max="3335" width="16.42578125" style="2" customWidth="1"/>
    <col min="3336" max="3581" width="9.140625" style="2"/>
    <col min="3582" max="3582" width="6" style="2" customWidth="1"/>
    <col min="3583" max="3583" width="7.85546875" style="2" customWidth="1"/>
    <col min="3584" max="3584" width="57.7109375" style="2" customWidth="1"/>
    <col min="3585" max="3585" width="10.5703125" style="2" customWidth="1"/>
    <col min="3586" max="3586" width="9.85546875" style="2" customWidth="1"/>
    <col min="3587" max="3587" width="10.42578125" style="2" customWidth="1"/>
    <col min="3588" max="3588" width="6.7109375" style="2" customWidth="1"/>
    <col min="3589" max="3589" width="11.28515625" style="2" customWidth="1"/>
    <col min="3590" max="3590" width="24.7109375" style="2" customWidth="1"/>
    <col min="3591" max="3591" width="16.42578125" style="2" customWidth="1"/>
    <col min="3592" max="3837" width="9.140625" style="2"/>
    <col min="3838" max="3838" width="6" style="2" customWidth="1"/>
    <col min="3839" max="3839" width="7.85546875" style="2" customWidth="1"/>
    <col min="3840" max="3840" width="57.7109375" style="2" customWidth="1"/>
    <col min="3841" max="3841" width="10.5703125" style="2" customWidth="1"/>
    <col min="3842" max="3842" width="9.85546875" style="2" customWidth="1"/>
    <col min="3843" max="3843" width="10.42578125" style="2" customWidth="1"/>
    <col min="3844" max="3844" width="6.7109375" style="2" customWidth="1"/>
    <col min="3845" max="3845" width="11.28515625" style="2" customWidth="1"/>
    <col min="3846" max="3846" width="24.7109375" style="2" customWidth="1"/>
    <col min="3847" max="3847" width="16.42578125" style="2" customWidth="1"/>
    <col min="3848" max="4093" width="9.140625" style="2"/>
    <col min="4094" max="4094" width="6" style="2" customWidth="1"/>
    <col min="4095" max="4095" width="7.85546875" style="2" customWidth="1"/>
    <col min="4096" max="4096" width="57.7109375" style="2" customWidth="1"/>
    <col min="4097" max="4097" width="10.5703125" style="2" customWidth="1"/>
    <col min="4098" max="4098" width="9.85546875" style="2" customWidth="1"/>
    <col min="4099" max="4099" width="10.42578125" style="2" customWidth="1"/>
    <col min="4100" max="4100" width="6.7109375" style="2" customWidth="1"/>
    <col min="4101" max="4101" width="11.28515625" style="2" customWidth="1"/>
    <col min="4102" max="4102" width="24.7109375" style="2" customWidth="1"/>
    <col min="4103" max="4103" width="16.42578125" style="2" customWidth="1"/>
    <col min="4104" max="4349" width="9.140625" style="2"/>
    <col min="4350" max="4350" width="6" style="2" customWidth="1"/>
    <col min="4351" max="4351" width="7.85546875" style="2" customWidth="1"/>
    <col min="4352" max="4352" width="57.7109375" style="2" customWidth="1"/>
    <col min="4353" max="4353" width="10.5703125" style="2" customWidth="1"/>
    <col min="4354" max="4354" width="9.85546875" style="2" customWidth="1"/>
    <col min="4355" max="4355" width="10.42578125" style="2" customWidth="1"/>
    <col min="4356" max="4356" width="6.7109375" style="2" customWidth="1"/>
    <col min="4357" max="4357" width="11.28515625" style="2" customWidth="1"/>
    <col min="4358" max="4358" width="24.7109375" style="2" customWidth="1"/>
    <col min="4359" max="4359" width="16.42578125" style="2" customWidth="1"/>
    <col min="4360" max="4605" width="9.140625" style="2"/>
    <col min="4606" max="4606" width="6" style="2" customWidth="1"/>
    <col min="4607" max="4607" width="7.85546875" style="2" customWidth="1"/>
    <col min="4608" max="4608" width="57.7109375" style="2" customWidth="1"/>
    <col min="4609" max="4609" width="10.5703125" style="2" customWidth="1"/>
    <col min="4610" max="4610" width="9.85546875" style="2" customWidth="1"/>
    <col min="4611" max="4611" width="10.42578125" style="2" customWidth="1"/>
    <col min="4612" max="4612" width="6.7109375" style="2" customWidth="1"/>
    <col min="4613" max="4613" width="11.28515625" style="2" customWidth="1"/>
    <col min="4614" max="4614" width="24.7109375" style="2" customWidth="1"/>
    <col min="4615" max="4615" width="16.42578125" style="2" customWidth="1"/>
    <col min="4616" max="4861" width="9.140625" style="2"/>
    <col min="4862" max="4862" width="6" style="2" customWidth="1"/>
    <col min="4863" max="4863" width="7.85546875" style="2" customWidth="1"/>
    <col min="4864" max="4864" width="57.7109375" style="2" customWidth="1"/>
    <col min="4865" max="4865" width="10.5703125" style="2" customWidth="1"/>
    <col min="4866" max="4866" width="9.85546875" style="2" customWidth="1"/>
    <col min="4867" max="4867" width="10.42578125" style="2" customWidth="1"/>
    <col min="4868" max="4868" width="6.7109375" style="2" customWidth="1"/>
    <col min="4869" max="4869" width="11.28515625" style="2" customWidth="1"/>
    <col min="4870" max="4870" width="24.7109375" style="2" customWidth="1"/>
    <col min="4871" max="4871" width="16.42578125" style="2" customWidth="1"/>
    <col min="4872" max="5117" width="9.140625" style="2"/>
    <col min="5118" max="5118" width="6" style="2" customWidth="1"/>
    <col min="5119" max="5119" width="7.85546875" style="2" customWidth="1"/>
    <col min="5120" max="5120" width="57.7109375" style="2" customWidth="1"/>
    <col min="5121" max="5121" width="10.5703125" style="2" customWidth="1"/>
    <col min="5122" max="5122" width="9.85546875" style="2" customWidth="1"/>
    <col min="5123" max="5123" width="10.42578125" style="2" customWidth="1"/>
    <col min="5124" max="5124" width="6.7109375" style="2" customWidth="1"/>
    <col min="5125" max="5125" width="11.28515625" style="2" customWidth="1"/>
    <col min="5126" max="5126" width="24.7109375" style="2" customWidth="1"/>
    <col min="5127" max="5127" width="16.42578125" style="2" customWidth="1"/>
    <col min="5128" max="5373" width="9.140625" style="2"/>
    <col min="5374" max="5374" width="6" style="2" customWidth="1"/>
    <col min="5375" max="5375" width="7.85546875" style="2" customWidth="1"/>
    <col min="5376" max="5376" width="57.7109375" style="2" customWidth="1"/>
    <col min="5377" max="5377" width="10.5703125" style="2" customWidth="1"/>
    <col min="5378" max="5378" width="9.85546875" style="2" customWidth="1"/>
    <col min="5379" max="5379" width="10.42578125" style="2" customWidth="1"/>
    <col min="5380" max="5380" width="6.7109375" style="2" customWidth="1"/>
    <col min="5381" max="5381" width="11.28515625" style="2" customWidth="1"/>
    <col min="5382" max="5382" width="24.7109375" style="2" customWidth="1"/>
    <col min="5383" max="5383" width="16.42578125" style="2" customWidth="1"/>
    <col min="5384" max="5629" width="9.140625" style="2"/>
    <col min="5630" max="5630" width="6" style="2" customWidth="1"/>
    <col min="5631" max="5631" width="7.85546875" style="2" customWidth="1"/>
    <col min="5632" max="5632" width="57.7109375" style="2" customWidth="1"/>
    <col min="5633" max="5633" width="10.5703125" style="2" customWidth="1"/>
    <col min="5634" max="5634" width="9.85546875" style="2" customWidth="1"/>
    <col min="5635" max="5635" width="10.42578125" style="2" customWidth="1"/>
    <col min="5636" max="5636" width="6.7109375" style="2" customWidth="1"/>
    <col min="5637" max="5637" width="11.28515625" style="2" customWidth="1"/>
    <col min="5638" max="5638" width="24.7109375" style="2" customWidth="1"/>
    <col min="5639" max="5639" width="16.42578125" style="2" customWidth="1"/>
    <col min="5640" max="5885" width="9.140625" style="2"/>
    <col min="5886" max="5886" width="6" style="2" customWidth="1"/>
    <col min="5887" max="5887" width="7.85546875" style="2" customWidth="1"/>
    <col min="5888" max="5888" width="57.7109375" style="2" customWidth="1"/>
    <col min="5889" max="5889" width="10.5703125" style="2" customWidth="1"/>
    <col min="5890" max="5890" width="9.85546875" style="2" customWidth="1"/>
    <col min="5891" max="5891" width="10.42578125" style="2" customWidth="1"/>
    <col min="5892" max="5892" width="6.7109375" style="2" customWidth="1"/>
    <col min="5893" max="5893" width="11.28515625" style="2" customWidth="1"/>
    <col min="5894" max="5894" width="24.7109375" style="2" customWidth="1"/>
    <col min="5895" max="5895" width="16.42578125" style="2" customWidth="1"/>
    <col min="5896" max="6141" width="9.140625" style="2"/>
    <col min="6142" max="6142" width="6" style="2" customWidth="1"/>
    <col min="6143" max="6143" width="7.85546875" style="2" customWidth="1"/>
    <col min="6144" max="6144" width="57.7109375" style="2" customWidth="1"/>
    <col min="6145" max="6145" width="10.5703125" style="2" customWidth="1"/>
    <col min="6146" max="6146" width="9.85546875" style="2" customWidth="1"/>
    <col min="6147" max="6147" width="10.42578125" style="2" customWidth="1"/>
    <col min="6148" max="6148" width="6.7109375" style="2" customWidth="1"/>
    <col min="6149" max="6149" width="11.28515625" style="2" customWidth="1"/>
    <col min="6150" max="6150" width="24.7109375" style="2" customWidth="1"/>
    <col min="6151" max="6151" width="16.42578125" style="2" customWidth="1"/>
    <col min="6152" max="6397" width="9.140625" style="2"/>
    <col min="6398" max="6398" width="6" style="2" customWidth="1"/>
    <col min="6399" max="6399" width="7.85546875" style="2" customWidth="1"/>
    <col min="6400" max="6400" width="57.7109375" style="2" customWidth="1"/>
    <col min="6401" max="6401" width="10.5703125" style="2" customWidth="1"/>
    <col min="6402" max="6402" width="9.85546875" style="2" customWidth="1"/>
    <col min="6403" max="6403" width="10.42578125" style="2" customWidth="1"/>
    <col min="6404" max="6404" width="6.7109375" style="2" customWidth="1"/>
    <col min="6405" max="6405" width="11.28515625" style="2" customWidth="1"/>
    <col min="6406" max="6406" width="24.7109375" style="2" customWidth="1"/>
    <col min="6407" max="6407" width="16.42578125" style="2" customWidth="1"/>
    <col min="6408" max="6653" width="9.140625" style="2"/>
    <col min="6654" max="6654" width="6" style="2" customWidth="1"/>
    <col min="6655" max="6655" width="7.85546875" style="2" customWidth="1"/>
    <col min="6656" max="6656" width="57.7109375" style="2" customWidth="1"/>
    <col min="6657" max="6657" width="10.5703125" style="2" customWidth="1"/>
    <col min="6658" max="6658" width="9.85546875" style="2" customWidth="1"/>
    <col min="6659" max="6659" width="10.42578125" style="2" customWidth="1"/>
    <col min="6660" max="6660" width="6.7109375" style="2" customWidth="1"/>
    <col min="6661" max="6661" width="11.28515625" style="2" customWidth="1"/>
    <col min="6662" max="6662" width="24.7109375" style="2" customWidth="1"/>
    <col min="6663" max="6663" width="16.42578125" style="2" customWidth="1"/>
    <col min="6664" max="6909" width="9.140625" style="2"/>
    <col min="6910" max="6910" width="6" style="2" customWidth="1"/>
    <col min="6911" max="6911" width="7.85546875" style="2" customWidth="1"/>
    <col min="6912" max="6912" width="57.7109375" style="2" customWidth="1"/>
    <col min="6913" max="6913" width="10.5703125" style="2" customWidth="1"/>
    <col min="6914" max="6914" width="9.85546875" style="2" customWidth="1"/>
    <col min="6915" max="6915" width="10.42578125" style="2" customWidth="1"/>
    <col min="6916" max="6916" width="6.7109375" style="2" customWidth="1"/>
    <col min="6917" max="6917" width="11.28515625" style="2" customWidth="1"/>
    <col min="6918" max="6918" width="24.7109375" style="2" customWidth="1"/>
    <col min="6919" max="6919" width="16.42578125" style="2" customWidth="1"/>
    <col min="6920" max="7165" width="9.140625" style="2"/>
    <col min="7166" max="7166" width="6" style="2" customWidth="1"/>
    <col min="7167" max="7167" width="7.85546875" style="2" customWidth="1"/>
    <col min="7168" max="7168" width="57.7109375" style="2" customWidth="1"/>
    <col min="7169" max="7169" width="10.5703125" style="2" customWidth="1"/>
    <col min="7170" max="7170" width="9.85546875" style="2" customWidth="1"/>
    <col min="7171" max="7171" width="10.42578125" style="2" customWidth="1"/>
    <col min="7172" max="7172" width="6.7109375" style="2" customWidth="1"/>
    <col min="7173" max="7173" width="11.28515625" style="2" customWidth="1"/>
    <col min="7174" max="7174" width="24.7109375" style="2" customWidth="1"/>
    <col min="7175" max="7175" width="16.42578125" style="2" customWidth="1"/>
    <col min="7176" max="7421" width="9.140625" style="2"/>
    <col min="7422" max="7422" width="6" style="2" customWidth="1"/>
    <col min="7423" max="7423" width="7.85546875" style="2" customWidth="1"/>
    <col min="7424" max="7424" width="57.7109375" style="2" customWidth="1"/>
    <col min="7425" max="7425" width="10.5703125" style="2" customWidth="1"/>
    <col min="7426" max="7426" width="9.85546875" style="2" customWidth="1"/>
    <col min="7427" max="7427" width="10.42578125" style="2" customWidth="1"/>
    <col min="7428" max="7428" width="6.7109375" style="2" customWidth="1"/>
    <col min="7429" max="7429" width="11.28515625" style="2" customWidth="1"/>
    <col min="7430" max="7430" width="24.7109375" style="2" customWidth="1"/>
    <col min="7431" max="7431" width="16.42578125" style="2" customWidth="1"/>
    <col min="7432" max="7677" width="9.140625" style="2"/>
    <col min="7678" max="7678" width="6" style="2" customWidth="1"/>
    <col min="7679" max="7679" width="7.85546875" style="2" customWidth="1"/>
    <col min="7680" max="7680" width="57.7109375" style="2" customWidth="1"/>
    <col min="7681" max="7681" width="10.5703125" style="2" customWidth="1"/>
    <col min="7682" max="7682" width="9.85546875" style="2" customWidth="1"/>
    <col min="7683" max="7683" width="10.42578125" style="2" customWidth="1"/>
    <col min="7684" max="7684" width="6.7109375" style="2" customWidth="1"/>
    <col min="7685" max="7685" width="11.28515625" style="2" customWidth="1"/>
    <col min="7686" max="7686" width="24.7109375" style="2" customWidth="1"/>
    <col min="7687" max="7687" width="16.42578125" style="2" customWidth="1"/>
    <col min="7688" max="7933" width="9.140625" style="2"/>
    <col min="7934" max="7934" width="6" style="2" customWidth="1"/>
    <col min="7935" max="7935" width="7.85546875" style="2" customWidth="1"/>
    <col min="7936" max="7936" width="57.7109375" style="2" customWidth="1"/>
    <col min="7937" max="7937" width="10.5703125" style="2" customWidth="1"/>
    <col min="7938" max="7938" width="9.85546875" style="2" customWidth="1"/>
    <col min="7939" max="7939" width="10.42578125" style="2" customWidth="1"/>
    <col min="7940" max="7940" width="6.7109375" style="2" customWidth="1"/>
    <col min="7941" max="7941" width="11.28515625" style="2" customWidth="1"/>
    <col min="7942" max="7942" width="24.7109375" style="2" customWidth="1"/>
    <col min="7943" max="7943" width="16.42578125" style="2" customWidth="1"/>
    <col min="7944" max="8189" width="9.140625" style="2"/>
    <col min="8190" max="8190" width="6" style="2" customWidth="1"/>
    <col min="8191" max="8191" width="7.85546875" style="2" customWidth="1"/>
    <col min="8192" max="8192" width="57.7109375" style="2" customWidth="1"/>
    <col min="8193" max="8193" width="10.5703125" style="2" customWidth="1"/>
    <col min="8194" max="8194" width="9.85546875" style="2" customWidth="1"/>
    <col min="8195" max="8195" width="10.42578125" style="2" customWidth="1"/>
    <col min="8196" max="8196" width="6.7109375" style="2" customWidth="1"/>
    <col min="8197" max="8197" width="11.28515625" style="2" customWidth="1"/>
    <col min="8198" max="8198" width="24.7109375" style="2" customWidth="1"/>
    <col min="8199" max="8199" width="16.42578125" style="2" customWidth="1"/>
    <col min="8200" max="8445" width="9.140625" style="2"/>
    <col min="8446" max="8446" width="6" style="2" customWidth="1"/>
    <col min="8447" max="8447" width="7.85546875" style="2" customWidth="1"/>
    <col min="8448" max="8448" width="57.7109375" style="2" customWidth="1"/>
    <col min="8449" max="8449" width="10.5703125" style="2" customWidth="1"/>
    <col min="8450" max="8450" width="9.85546875" style="2" customWidth="1"/>
    <col min="8451" max="8451" width="10.42578125" style="2" customWidth="1"/>
    <col min="8452" max="8452" width="6.7109375" style="2" customWidth="1"/>
    <col min="8453" max="8453" width="11.28515625" style="2" customWidth="1"/>
    <col min="8454" max="8454" width="24.7109375" style="2" customWidth="1"/>
    <col min="8455" max="8455" width="16.42578125" style="2" customWidth="1"/>
    <col min="8456" max="8701" width="9.140625" style="2"/>
    <col min="8702" max="8702" width="6" style="2" customWidth="1"/>
    <col min="8703" max="8703" width="7.85546875" style="2" customWidth="1"/>
    <col min="8704" max="8704" width="57.7109375" style="2" customWidth="1"/>
    <col min="8705" max="8705" width="10.5703125" style="2" customWidth="1"/>
    <col min="8706" max="8706" width="9.85546875" style="2" customWidth="1"/>
    <col min="8707" max="8707" width="10.42578125" style="2" customWidth="1"/>
    <col min="8708" max="8708" width="6.7109375" style="2" customWidth="1"/>
    <col min="8709" max="8709" width="11.28515625" style="2" customWidth="1"/>
    <col min="8710" max="8710" width="24.7109375" style="2" customWidth="1"/>
    <col min="8711" max="8711" width="16.42578125" style="2" customWidth="1"/>
    <col min="8712" max="8957" width="9.140625" style="2"/>
    <col min="8958" max="8958" width="6" style="2" customWidth="1"/>
    <col min="8959" max="8959" width="7.85546875" style="2" customWidth="1"/>
    <col min="8960" max="8960" width="57.7109375" style="2" customWidth="1"/>
    <col min="8961" max="8961" width="10.5703125" style="2" customWidth="1"/>
    <col min="8962" max="8962" width="9.85546875" style="2" customWidth="1"/>
    <col min="8963" max="8963" width="10.42578125" style="2" customWidth="1"/>
    <col min="8964" max="8964" width="6.7109375" style="2" customWidth="1"/>
    <col min="8965" max="8965" width="11.28515625" style="2" customWidth="1"/>
    <col min="8966" max="8966" width="24.7109375" style="2" customWidth="1"/>
    <col min="8967" max="8967" width="16.42578125" style="2" customWidth="1"/>
    <col min="8968" max="9213" width="9.140625" style="2"/>
    <col min="9214" max="9214" width="6" style="2" customWidth="1"/>
    <col min="9215" max="9215" width="7.85546875" style="2" customWidth="1"/>
    <col min="9216" max="9216" width="57.7109375" style="2" customWidth="1"/>
    <col min="9217" max="9217" width="10.5703125" style="2" customWidth="1"/>
    <col min="9218" max="9218" width="9.85546875" style="2" customWidth="1"/>
    <col min="9219" max="9219" width="10.42578125" style="2" customWidth="1"/>
    <col min="9220" max="9220" width="6.7109375" style="2" customWidth="1"/>
    <col min="9221" max="9221" width="11.28515625" style="2" customWidth="1"/>
    <col min="9222" max="9222" width="24.7109375" style="2" customWidth="1"/>
    <col min="9223" max="9223" width="16.42578125" style="2" customWidth="1"/>
    <col min="9224" max="9469" width="9.140625" style="2"/>
    <col min="9470" max="9470" width="6" style="2" customWidth="1"/>
    <col min="9471" max="9471" width="7.85546875" style="2" customWidth="1"/>
    <col min="9472" max="9472" width="57.7109375" style="2" customWidth="1"/>
    <col min="9473" max="9473" width="10.5703125" style="2" customWidth="1"/>
    <col min="9474" max="9474" width="9.85546875" style="2" customWidth="1"/>
    <col min="9475" max="9475" width="10.42578125" style="2" customWidth="1"/>
    <col min="9476" max="9476" width="6.7109375" style="2" customWidth="1"/>
    <col min="9477" max="9477" width="11.28515625" style="2" customWidth="1"/>
    <col min="9478" max="9478" width="24.7109375" style="2" customWidth="1"/>
    <col min="9479" max="9479" width="16.42578125" style="2" customWidth="1"/>
    <col min="9480" max="9725" width="9.140625" style="2"/>
    <col min="9726" max="9726" width="6" style="2" customWidth="1"/>
    <col min="9727" max="9727" width="7.85546875" style="2" customWidth="1"/>
    <col min="9728" max="9728" width="57.7109375" style="2" customWidth="1"/>
    <col min="9729" max="9729" width="10.5703125" style="2" customWidth="1"/>
    <col min="9730" max="9730" width="9.85546875" style="2" customWidth="1"/>
    <col min="9731" max="9731" width="10.42578125" style="2" customWidth="1"/>
    <col min="9732" max="9732" width="6.7109375" style="2" customWidth="1"/>
    <col min="9733" max="9733" width="11.28515625" style="2" customWidth="1"/>
    <col min="9734" max="9734" width="24.7109375" style="2" customWidth="1"/>
    <col min="9735" max="9735" width="16.42578125" style="2" customWidth="1"/>
    <col min="9736" max="9981" width="9.140625" style="2"/>
    <col min="9982" max="9982" width="6" style="2" customWidth="1"/>
    <col min="9983" max="9983" width="7.85546875" style="2" customWidth="1"/>
    <col min="9984" max="9984" width="57.7109375" style="2" customWidth="1"/>
    <col min="9985" max="9985" width="10.5703125" style="2" customWidth="1"/>
    <col min="9986" max="9986" width="9.85546875" style="2" customWidth="1"/>
    <col min="9987" max="9987" width="10.42578125" style="2" customWidth="1"/>
    <col min="9988" max="9988" width="6.7109375" style="2" customWidth="1"/>
    <col min="9989" max="9989" width="11.28515625" style="2" customWidth="1"/>
    <col min="9990" max="9990" width="24.7109375" style="2" customWidth="1"/>
    <col min="9991" max="9991" width="16.42578125" style="2" customWidth="1"/>
    <col min="9992" max="10237" width="9.140625" style="2"/>
    <col min="10238" max="10238" width="6" style="2" customWidth="1"/>
    <col min="10239" max="10239" width="7.85546875" style="2" customWidth="1"/>
    <col min="10240" max="10240" width="57.7109375" style="2" customWidth="1"/>
    <col min="10241" max="10241" width="10.5703125" style="2" customWidth="1"/>
    <col min="10242" max="10242" width="9.85546875" style="2" customWidth="1"/>
    <col min="10243" max="10243" width="10.42578125" style="2" customWidth="1"/>
    <col min="10244" max="10244" width="6.7109375" style="2" customWidth="1"/>
    <col min="10245" max="10245" width="11.28515625" style="2" customWidth="1"/>
    <col min="10246" max="10246" width="24.7109375" style="2" customWidth="1"/>
    <col min="10247" max="10247" width="16.42578125" style="2" customWidth="1"/>
    <col min="10248" max="10493" width="9.140625" style="2"/>
    <col min="10494" max="10494" width="6" style="2" customWidth="1"/>
    <col min="10495" max="10495" width="7.85546875" style="2" customWidth="1"/>
    <col min="10496" max="10496" width="57.7109375" style="2" customWidth="1"/>
    <col min="10497" max="10497" width="10.5703125" style="2" customWidth="1"/>
    <col min="10498" max="10498" width="9.85546875" style="2" customWidth="1"/>
    <col min="10499" max="10499" width="10.42578125" style="2" customWidth="1"/>
    <col min="10500" max="10500" width="6.7109375" style="2" customWidth="1"/>
    <col min="10501" max="10501" width="11.28515625" style="2" customWidth="1"/>
    <col min="10502" max="10502" width="24.7109375" style="2" customWidth="1"/>
    <col min="10503" max="10503" width="16.42578125" style="2" customWidth="1"/>
    <col min="10504" max="10749" width="9.140625" style="2"/>
    <col min="10750" max="10750" width="6" style="2" customWidth="1"/>
    <col min="10751" max="10751" width="7.85546875" style="2" customWidth="1"/>
    <col min="10752" max="10752" width="57.7109375" style="2" customWidth="1"/>
    <col min="10753" max="10753" width="10.5703125" style="2" customWidth="1"/>
    <col min="10754" max="10754" width="9.85546875" style="2" customWidth="1"/>
    <col min="10755" max="10755" width="10.42578125" style="2" customWidth="1"/>
    <col min="10756" max="10756" width="6.7109375" style="2" customWidth="1"/>
    <col min="10757" max="10757" width="11.28515625" style="2" customWidth="1"/>
    <col min="10758" max="10758" width="24.7109375" style="2" customWidth="1"/>
    <col min="10759" max="10759" width="16.42578125" style="2" customWidth="1"/>
    <col min="10760" max="11005" width="9.140625" style="2"/>
    <col min="11006" max="11006" width="6" style="2" customWidth="1"/>
    <col min="11007" max="11007" width="7.85546875" style="2" customWidth="1"/>
    <col min="11008" max="11008" width="57.7109375" style="2" customWidth="1"/>
    <col min="11009" max="11009" width="10.5703125" style="2" customWidth="1"/>
    <col min="11010" max="11010" width="9.85546875" style="2" customWidth="1"/>
    <col min="11011" max="11011" width="10.42578125" style="2" customWidth="1"/>
    <col min="11012" max="11012" width="6.7109375" style="2" customWidth="1"/>
    <col min="11013" max="11013" width="11.28515625" style="2" customWidth="1"/>
    <col min="11014" max="11014" width="24.7109375" style="2" customWidth="1"/>
    <col min="11015" max="11015" width="16.42578125" style="2" customWidth="1"/>
    <col min="11016" max="11261" width="9.140625" style="2"/>
    <col min="11262" max="11262" width="6" style="2" customWidth="1"/>
    <col min="11263" max="11263" width="7.85546875" style="2" customWidth="1"/>
    <col min="11264" max="11264" width="57.7109375" style="2" customWidth="1"/>
    <col min="11265" max="11265" width="10.5703125" style="2" customWidth="1"/>
    <col min="11266" max="11266" width="9.85546875" style="2" customWidth="1"/>
    <col min="11267" max="11267" width="10.42578125" style="2" customWidth="1"/>
    <col min="11268" max="11268" width="6.7109375" style="2" customWidth="1"/>
    <col min="11269" max="11269" width="11.28515625" style="2" customWidth="1"/>
    <col min="11270" max="11270" width="24.7109375" style="2" customWidth="1"/>
    <col min="11271" max="11271" width="16.42578125" style="2" customWidth="1"/>
    <col min="11272" max="11517" width="9.140625" style="2"/>
    <col min="11518" max="11518" width="6" style="2" customWidth="1"/>
    <col min="11519" max="11519" width="7.85546875" style="2" customWidth="1"/>
    <col min="11520" max="11520" width="57.7109375" style="2" customWidth="1"/>
    <col min="11521" max="11521" width="10.5703125" style="2" customWidth="1"/>
    <col min="11522" max="11522" width="9.85546875" style="2" customWidth="1"/>
    <col min="11523" max="11523" width="10.42578125" style="2" customWidth="1"/>
    <col min="11524" max="11524" width="6.7109375" style="2" customWidth="1"/>
    <col min="11525" max="11525" width="11.28515625" style="2" customWidth="1"/>
    <col min="11526" max="11526" width="24.7109375" style="2" customWidth="1"/>
    <col min="11527" max="11527" width="16.42578125" style="2" customWidth="1"/>
    <col min="11528" max="11773" width="9.140625" style="2"/>
    <col min="11774" max="11774" width="6" style="2" customWidth="1"/>
    <col min="11775" max="11775" width="7.85546875" style="2" customWidth="1"/>
    <col min="11776" max="11776" width="57.7109375" style="2" customWidth="1"/>
    <col min="11777" max="11777" width="10.5703125" style="2" customWidth="1"/>
    <col min="11778" max="11778" width="9.85546875" style="2" customWidth="1"/>
    <col min="11779" max="11779" width="10.42578125" style="2" customWidth="1"/>
    <col min="11780" max="11780" width="6.7109375" style="2" customWidth="1"/>
    <col min="11781" max="11781" width="11.28515625" style="2" customWidth="1"/>
    <col min="11782" max="11782" width="24.7109375" style="2" customWidth="1"/>
    <col min="11783" max="11783" width="16.42578125" style="2" customWidth="1"/>
    <col min="11784" max="12029" width="9.140625" style="2"/>
    <col min="12030" max="12030" width="6" style="2" customWidth="1"/>
    <col min="12031" max="12031" width="7.85546875" style="2" customWidth="1"/>
    <col min="12032" max="12032" width="57.7109375" style="2" customWidth="1"/>
    <col min="12033" max="12033" width="10.5703125" style="2" customWidth="1"/>
    <col min="12034" max="12034" width="9.85546875" style="2" customWidth="1"/>
    <col min="12035" max="12035" width="10.42578125" style="2" customWidth="1"/>
    <col min="12036" max="12036" width="6.7109375" style="2" customWidth="1"/>
    <col min="12037" max="12037" width="11.28515625" style="2" customWidth="1"/>
    <col min="12038" max="12038" width="24.7109375" style="2" customWidth="1"/>
    <col min="12039" max="12039" width="16.42578125" style="2" customWidth="1"/>
    <col min="12040" max="12285" width="9.140625" style="2"/>
    <col min="12286" max="12286" width="6" style="2" customWidth="1"/>
    <col min="12287" max="12287" width="7.85546875" style="2" customWidth="1"/>
    <col min="12288" max="12288" width="57.7109375" style="2" customWidth="1"/>
    <col min="12289" max="12289" width="10.5703125" style="2" customWidth="1"/>
    <col min="12290" max="12290" width="9.85546875" style="2" customWidth="1"/>
    <col min="12291" max="12291" width="10.42578125" style="2" customWidth="1"/>
    <col min="12292" max="12292" width="6.7109375" style="2" customWidth="1"/>
    <col min="12293" max="12293" width="11.28515625" style="2" customWidth="1"/>
    <col min="12294" max="12294" width="24.7109375" style="2" customWidth="1"/>
    <col min="12295" max="12295" width="16.42578125" style="2" customWidth="1"/>
    <col min="12296" max="12541" width="9.140625" style="2"/>
    <col min="12542" max="12542" width="6" style="2" customWidth="1"/>
    <col min="12543" max="12543" width="7.85546875" style="2" customWidth="1"/>
    <col min="12544" max="12544" width="57.7109375" style="2" customWidth="1"/>
    <col min="12545" max="12545" width="10.5703125" style="2" customWidth="1"/>
    <col min="12546" max="12546" width="9.85546875" style="2" customWidth="1"/>
    <col min="12547" max="12547" width="10.42578125" style="2" customWidth="1"/>
    <col min="12548" max="12548" width="6.7109375" style="2" customWidth="1"/>
    <col min="12549" max="12549" width="11.28515625" style="2" customWidth="1"/>
    <col min="12550" max="12550" width="24.7109375" style="2" customWidth="1"/>
    <col min="12551" max="12551" width="16.42578125" style="2" customWidth="1"/>
    <col min="12552" max="12797" width="9.140625" style="2"/>
    <col min="12798" max="12798" width="6" style="2" customWidth="1"/>
    <col min="12799" max="12799" width="7.85546875" style="2" customWidth="1"/>
    <col min="12800" max="12800" width="57.7109375" style="2" customWidth="1"/>
    <col min="12801" max="12801" width="10.5703125" style="2" customWidth="1"/>
    <col min="12802" max="12802" width="9.85546875" style="2" customWidth="1"/>
    <col min="12803" max="12803" width="10.42578125" style="2" customWidth="1"/>
    <col min="12804" max="12804" width="6.7109375" style="2" customWidth="1"/>
    <col min="12805" max="12805" width="11.28515625" style="2" customWidth="1"/>
    <col min="12806" max="12806" width="24.7109375" style="2" customWidth="1"/>
    <col min="12807" max="12807" width="16.42578125" style="2" customWidth="1"/>
    <col min="12808" max="13053" width="9.140625" style="2"/>
    <col min="13054" max="13054" width="6" style="2" customWidth="1"/>
    <col min="13055" max="13055" width="7.85546875" style="2" customWidth="1"/>
    <col min="13056" max="13056" width="57.7109375" style="2" customWidth="1"/>
    <col min="13057" max="13057" width="10.5703125" style="2" customWidth="1"/>
    <col min="13058" max="13058" width="9.85546875" style="2" customWidth="1"/>
    <col min="13059" max="13059" width="10.42578125" style="2" customWidth="1"/>
    <col min="13060" max="13060" width="6.7109375" style="2" customWidth="1"/>
    <col min="13061" max="13061" width="11.28515625" style="2" customWidth="1"/>
    <col min="13062" max="13062" width="24.7109375" style="2" customWidth="1"/>
    <col min="13063" max="13063" width="16.42578125" style="2" customWidth="1"/>
    <col min="13064" max="13309" width="9.140625" style="2"/>
    <col min="13310" max="13310" width="6" style="2" customWidth="1"/>
    <col min="13311" max="13311" width="7.85546875" style="2" customWidth="1"/>
    <col min="13312" max="13312" width="57.7109375" style="2" customWidth="1"/>
    <col min="13313" max="13313" width="10.5703125" style="2" customWidth="1"/>
    <col min="13314" max="13314" width="9.85546875" style="2" customWidth="1"/>
    <col min="13315" max="13315" width="10.42578125" style="2" customWidth="1"/>
    <col min="13316" max="13316" width="6.7109375" style="2" customWidth="1"/>
    <col min="13317" max="13317" width="11.28515625" style="2" customWidth="1"/>
    <col min="13318" max="13318" width="24.7109375" style="2" customWidth="1"/>
    <col min="13319" max="13319" width="16.42578125" style="2" customWidth="1"/>
    <col min="13320" max="13565" width="9.140625" style="2"/>
    <col min="13566" max="13566" width="6" style="2" customWidth="1"/>
    <col min="13567" max="13567" width="7.85546875" style="2" customWidth="1"/>
    <col min="13568" max="13568" width="57.7109375" style="2" customWidth="1"/>
    <col min="13569" max="13569" width="10.5703125" style="2" customWidth="1"/>
    <col min="13570" max="13570" width="9.85546875" style="2" customWidth="1"/>
    <col min="13571" max="13571" width="10.42578125" style="2" customWidth="1"/>
    <col min="13572" max="13572" width="6.7109375" style="2" customWidth="1"/>
    <col min="13573" max="13573" width="11.28515625" style="2" customWidth="1"/>
    <col min="13574" max="13574" width="24.7109375" style="2" customWidth="1"/>
    <col min="13575" max="13575" width="16.42578125" style="2" customWidth="1"/>
    <col min="13576" max="13821" width="9.140625" style="2"/>
    <col min="13822" max="13822" width="6" style="2" customWidth="1"/>
    <col min="13823" max="13823" width="7.85546875" style="2" customWidth="1"/>
    <col min="13824" max="13824" width="57.7109375" style="2" customWidth="1"/>
    <col min="13825" max="13825" width="10.5703125" style="2" customWidth="1"/>
    <col min="13826" max="13826" width="9.85546875" style="2" customWidth="1"/>
    <col min="13827" max="13827" width="10.42578125" style="2" customWidth="1"/>
    <col min="13828" max="13828" width="6.7109375" style="2" customWidth="1"/>
    <col min="13829" max="13829" width="11.28515625" style="2" customWidth="1"/>
    <col min="13830" max="13830" width="24.7109375" style="2" customWidth="1"/>
    <col min="13831" max="13831" width="16.42578125" style="2" customWidth="1"/>
    <col min="13832" max="14077" width="9.140625" style="2"/>
    <col min="14078" max="14078" width="6" style="2" customWidth="1"/>
    <col min="14079" max="14079" width="7.85546875" style="2" customWidth="1"/>
    <col min="14080" max="14080" width="57.7109375" style="2" customWidth="1"/>
    <col min="14081" max="14081" width="10.5703125" style="2" customWidth="1"/>
    <col min="14082" max="14082" width="9.85546875" style="2" customWidth="1"/>
    <col min="14083" max="14083" width="10.42578125" style="2" customWidth="1"/>
    <col min="14084" max="14084" width="6.7109375" style="2" customWidth="1"/>
    <col min="14085" max="14085" width="11.28515625" style="2" customWidth="1"/>
    <col min="14086" max="14086" width="24.7109375" style="2" customWidth="1"/>
    <col min="14087" max="14087" width="16.42578125" style="2" customWidth="1"/>
    <col min="14088" max="14333" width="9.140625" style="2"/>
    <col min="14334" max="14334" width="6" style="2" customWidth="1"/>
    <col min="14335" max="14335" width="7.85546875" style="2" customWidth="1"/>
    <col min="14336" max="14336" width="57.7109375" style="2" customWidth="1"/>
    <col min="14337" max="14337" width="10.5703125" style="2" customWidth="1"/>
    <col min="14338" max="14338" width="9.85546875" style="2" customWidth="1"/>
    <col min="14339" max="14339" width="10.42578125" style="2" customWidth="1"/>
    <col min="14340" max="14340" width="6.7109375" style="2" customWidth="1"/>
    <col min="14341" max="14341" width="11.28515625" style="2" customWidth="1"/>
    <col min="14342" max="14342" width="24.7109375" style="2" customWidth="1"/>
    <col min="14343" max="14343" width="16.42578125" style="2" customWidth="1"/>
    <col min="14344" max="14589" width="9.140625" style="2"/>
    <col min="14590" max="14590" width="6" style="2" customWidth="1"/>
    <col min="14591" max="14591" width="7.85546875" style="2" customWidth="1"/>
    <col min="14592" max="14592" width="57.7109375" style="2" customWidth="1"/>
    <col min="14593" max="14593" width="10.5703125" style="2" customWidth="1"/>
    <col min="14594" max="14594" width="9.85546875" style="2" customWidth="1"/>
    <col min="14595" max="14595" width="10.42578125" style="2" customWidth="1"/>
    <col min="14596" max="14596" width="6.7109375" style="2" customWidth="1"/>
    <col min="14597" max="14597" width="11.28515625" style="2" customWidth="1"/>
    <col min="14598" max="14598" width="24.7109375" style="2" customWidth="1"/>
    <col min="14599" max="14599" width="16.42578125" style="2" customWidth="1"/>
    <col min="14600" max="14845" width="9.140625" style="2"/>
    <col min="14846" max="14846" width="6" style="2" customWidth="1"/>
    <col min="14847" max="14847" width="7.85546875" style="2" customWidth="1"/>
    <col min="14848" max="14848" width="57.7109375" style="2" customWidth="1"/>
    <col min="14849" max="14849" width="10.5703125" style="2" customWidth="1"/>
    <col min="14850" max="14850" width="9.85546875" style="2" customWidth="1"/>
    <col min="14851" max="14851" width="10.42578125" style="2" customWidth="1"/>
    <col min="14852" max="14852" width="6.7109375" style="2" customWidth="1"/>
    <col min="14853" max="14853" width="11.28515625" style="2" customWidth="1"/>
    <col min="14854" max="14854" width="24.7109375" style="2" customWidth="1"/>
    <col min="14855" max="14855" width="16.42578125" style="2" customWidth="1"/>
    <col min="14856" max="15101" width="9.140625" style="2"/>
    <col min="15102" max="15102" width="6" style="2" customWidth="1"/>
    <col min="15103" max="15103" width="7.85546875" style="2" customWidth="1"/>
    <col min="15104" max="15104" width="57.7109375" style="2" customWidth="1"/>
    <col min="15105" max="15105" width="10.5703125" style="2" customWidth="1"/>
    <col min="15106" max="15106" width="9.85546875" style="2" customWidth="1"/>
    <col min="15107" max="15107" width="10.42578125" style="2" customWidth="1"/>
    <col min="15108" max="15108" width="6.7109375" style="2" customWidth="1"/>
    <col min="15109" max="15109" width="11.28515625" style="2" customWidth="1"/>
    <col min="15110" max="15110" width="24.7109375" style="2" customWidth="1"/>
    <col min="15111" max="15111" width="16.42578125" style="2" customWidth="1"/>
    <col min="15112" max="15357" width="9.140625" style="2"/>
    <col min="15358" max="15358" width="6" style="2" customWidth="1"/>
    <col min="15359" max="15359" width="7.85546875" style="2" customWidth="1"/>
    <col min="15360" max="15360" width="57.7109375" style="2" customWidth="1"/>
    <col min="15361" max="15361" width="10.5703125" style="2" customWidth="1"/>
    <col min="15362" max="15362" width="9.85546875" style="2" customWidth="1"/>
    <col min="15363" max="15363" width="10.42578125" style="2" customWidth="1"/>
    <col min="15364" max="15364" width="6.7109375" style="2" customWidth="1"/>
    <col min="15365" max="15365" width="11.28515625" style="2" customWidth="1"/>
    <col min="15366" max="15366" width="24.7109375" style="2" customWidth="1"/>
    <col min="15367" max="15367" width="16.42578125" style="2" customWidth="1"/>
    <col min="15368" max="15613" width="9.140625" style="2"/>
    <col min="15614" max="15614" width="6" style="2" customWidth="1"/>
    <col min="15615" max="15615" width="7.85546875" style="2" customWidth="1"/>
    <col min="15616" max="15616" width="57.7109375" style="2" customWidth="1"/>
    <col min="15617" max="15617" width="10.5703125" style="2" customWidth="1"/>
    <col min="15618" max="15618" width="9.85546875" style="2" customWidth="1"/>
    <col min="15619" max="15619" width="10.42578125" style="2" customWidth="1"/>
    <col min="15620" max="15620" width="6.7109375" style="2" customWidth="1"/>
    <col min="15621" max="15621" width="11.28515625" style="2" customWidth="1"/>
    <col min="15622" max="15622" width="24.7109375" style="2" customWidth="1"/>
    <col min="15623" max="15623" width="16.42578125" style="2" customWidth="1"/>
    <col min="15624" max="15869" width="9.140625" style="2"/>
    <col min="15870" max="15870" width="6" style="2" customWidth="1"/>
    <col min="15871" max="15871" width="7.85546875" style="2" customWidth="1"/>
    <col min="15872" max="15872" width="57.7109375" style="2" customWidth="1"/>
    <col min="15873" max="15873" width="10.5703125" style="2" customWidth="1"/>
    <col min="15874" max="15874" width="9.85546875" style="2" customWidth="1"/>
    <col min="15875" max="15875" width="10.42578125" style="2" customWidth="1"/>
    <col min="15876" max="15876" width="6.7109375" style="2" customWidth="1"/>
    <col min="15877" max="15877" width="11.28515625" style="2" customWidth="1"/>
    <col min="15878" max="15878" width="24.7109375" style="2" customWidth="1"/>
    <col min="15879" max="15879" width="16.42578125" style="2" customWidth="1"/>
    <col min="15880" max="16125" width="9.140625" style="2"/>
    <col min="16126" max="16126" width="6" style="2" customWidth="1"/>
    <col min="16127" max="16127" width="7.85546875" style="2" customWidth="1"/>
    <col min="16128" max="16128" width="57.7109375" style="2" customWidth="1"/>
    <col min="16129" max="16129" width="10.5703125" style="2" customWidth="1"/>
    <col min="16130" max="16130" width="9.85546875" style="2" customWidth="1"/>
    <col min="16131" max="16131" width="10.42578125" style="2" customWidth="1"/>
    <col min="16132" max="16132" width="6.7109375" style="2" customWidth="1"/>
    <col min="16133" max="16133" width="11.28515625" style="2" customWidth="1"/>
    <col min="16134" max="16134" width="24.7109375" style="2" customWidth="1"/>
    <col min="16135" max="16135" width="16.42578125" style="2" customWidth="1"/>
    <col min="16136" max="16384" width="9.140625" style="2"/>
  </cols>
  <sheetData>
    <row r="1" spans="1:16" ht="21.75" customHeight="1">
      <c r="A1" s="129" t="s">
        <v>67</v>
      </c>
      <c r="B1" s="129"/>
      <c r="C1" s="129"/>
      <c r="D1" s="129"/>
      <c r="E1" s="129"/>
      <c r="F1" s="129"/>
      <c r="G1" s="18"/>
    </row>
    <row r="2" spans="1:16">
      <c r="A2" s="129" t="s">
        <v>14</v>
      </c>
      <c r="B2" s="129"/>
      <c r="C2" s="129"/>
      <c r="D2" s="129"/>
      <c r="E2" s="129"/>
      <c r="F2" s="129"/>
      <c r="G2" s="18"/>
    </row>
    <row r="3" spans="1:16" ht="19.5" customHeight="1">
      <c r="A3" s="142" t="s">
        <v>80</v>
      </c>
      <c r="B3" s="142"/>
      <c r="C3" s="142"/>
      <c r="D3" s="142"/>
      <c r="E3" s="142"/>
      <c r="F3" s="142"/>
      <c r="G3" s="19"/>
    </row>
    <row r="4" spans="1:16" ht="5.25" customHeight="1">
      <c r="C4" s="3"/>
      <c r="D4" s="3"/>
    </row>
    <row r="5" spans="1:16">
      <c r="A5" s="4" t="s">
        <v>15</v>
      </c>
      <c r="C5" s="5"/>
      <c r="D5" s="138" t="s">
        <v>0</v>
      </c>
      <c r="E5" s="138"/>
      <c r="F5" s="138"/>
      <c r="G5" s="21"/>
    </row>
    <row r="6" spans="1:16" ht="18" customHeight="1">
      <c r="A6" s="130" t="s">
        <v>1</v>
      </c>
      <c r="B6" s="130" t="s">
        <v>2</v>
      </c>
      <c r="C6" s="131" t="s">
        <v>3</v>
      </c>
      <c r="D6" s="131" t="s">
        <v>4</v>
      </c>
      <c r="E6" s="132" t="s">
        <v>5</v>
      </c>
      <c r="F6" s="132"/>
      <c r="G6" s="32"/>
      <c r="H6" s="134" t="s">
        <v>88</v>
      </c>
      <c r="I6" s="134"/>
      <c r="J6" s="134" t="s">
        <v>89</v>
      </c>
      <c r="K6" s="134"/>
      <c r="L6" s="134" t="s">
        <v>90</v>
      </c>
      <c r="M6" s="134"/>
      <c r="N6" s="134" t="s">
        <v>91</v>
      </c>
      <c r="O6" s="134"/>
      <c r="P6" s="34"/>
    </row>
    <row r="7" spans="1:16" ht="143.25" customHeight="1">
      <c r="A7" s="130"/>
      <c r="B7" s="130"/>
      <c r="C7" s="131"/>
      <c r="D7" s="131"/>
      <c r="E7" s="6" t="s">
        <v>40</v>
      </c>
      <c r="F7" s="6" t="s">
        <v>41</v>
      </c>
      <c r="G7" s="22"/>
      <c r="H7" s="6" t="s">
        <v>40</v>
      </c>
      <c r="I7" s="6" t="s">
        <v>41</v>
      </c>
      <c r="J7" s="6" t="s">
        <v>40</v>
      </c>
      <c r="K7" s="6" t="s">
        <v>41</v>
      </c>
      <c r="L7" s="6" t="s">
        <v>40</v>
      </c>
      <c r="M7" s="6" t="s">
        <v>41</v>
      </c>
      <c r="N7" s="6" t="s">
        <v>40</v>
      </c>
      <c r="O7" s="6" t="s">
        <v>41</v>
      </c>
      <c r="P7" s="34"/>
    </row>
    <row r="8" spans="1:16" ht="18" customHeight="1">
      <c r="A8" s="35"/>
      <c r="B8" s="17"/>
      <c r="C8" s="36" t="s">
        <v>24</v>
      </c>
      <c r="D8" s="37"/>
      <c r="E8" s="38"/>
      <c r="F8" s="39"/>
      <c r="G8" s="40"/>
      <c r="H8" s="34"/>
      <c r="I8" s="34"/>
      <c r="J8" s="34"/>
      <c r="K8" s="34"/>
      <c r="L8" s="34"/>
      <c r="M8" s="34"/>
      <c r="N8" s="34"/>
      <c r="O8" s="34"/>
      <c r="P8" s="34"/>
    </row>
    <row r="9" spans="1:16" s="27" customFormat="1" ht="17.25" customHeight="1">
      <c r="A9" s="41"/>
      <c r="B9" s="41"/>
      <c r="C9" s="42" t="s">
        <v>16</v>
      </c>
      <c r="D9" s="43">
        <f>E9+F9</f>
        <v>4141</v>
      </c>
      <c r="E9" s="43">
        <f>SUM(E10:E18)</f>
        <v>4141</v>
      </c>
      <c r="F9" s="43"/>
      <c r="G9" s="56">
        <f>SUM(H9:O9)</f>
        <v>4141</v>
      </c>
      <c r="H9" s="43">
        <f>SUM(H10:H18)</f>
        <v>4141</v>
      </c>
      <c r="I9" s="41"/>
      <c r="J9" s="41"/>
      <c r="K9" s="41"/>
      <c r="L9" s="41"/>
      <c r="M9" s="41"/>
      <c r="N9" s="41"/>
      <c r="O9" s="41"/>
      <c r="P9" s="44">
        <f>D9-G9</f>
        <v>0</v>
      </c>
    </row>
    <row r="10" spans="1:16" s="28" customFormat="1" ht="31.5">
      <c r="A10" s="45"/>
      <c r="B10" s="45"/>
      <c r="C10" s="46" t="s">
        <v>25</v>
      </c>
      <c r="D10" s="47">
        <v>200</v>
      </c>
      <c r="E10" s="47">
        <f>D10</f>
        <v>200</v>
      </c>
      <c r="F10" s="48"/>
      <c r="G10" s="63">
        <f t="shared" ref="G10:G73" si="0">SUM(H10:O10)</f>
        <v>200</v>
      </c>
      <c r="H10" s="47">
        <v>200</v>
      </c>
      <c r="I10" s="45"/>
      <c r="J10" s="45"/>
      <c r="K10" s="45"/>
      <c r="L10" s="45"/>
      <c r="M10" s="45"/>
      <c r="N10" s="45"/>
      <c r="O10" s="45"/>
      <c r="P10" s="44">
        <f t="shared" ref="P10:P73" si="1">D10-G10</f>
        <v>0</v>
      </c>
    </row>
    <row r="11" spans="1:16" s="27" customFormat="1" ht="17.25" customHeight="1">
      <c r="A11" s="41"/>
      <c r="B11" s="41"/>
      <c r="C11" s="46" t="s">
        <v>26</v>
      </c>
      <c r="D11" s="47">
        <v>150</v>
      </c>
      <c r="E11" s="47">
        <f t="shared" ref="E11:E18" si="2">D11</f>
        <v>150</v>
      </c>
      <c r="F11" s="44"/>
      <c r="G11" s="63">
        <f t="shared" si="0"/>
        <v>150</v>
      </c>
      <c r="H11" s="47">
        <v>150</v>
      </c>
      <c r="I11" s="41"/>
      <c r="J11" s="41"/>
      <c r="K11" s="41"/>
      <c r="L11" s="41"/>
      <c r="M11" s="41"/>
      <c r="N11" s="41"/>
      <c r="O11" s="41"/>
      <c r="P11" s="44">
        <f t="shared" si="1"/>
        <v>0</v>
      </c>
    </row>
    <row r="12" spans="1:16" s="27" customFormat="1" ht="16.5" customHeight="1">
      <c r="A12" s="41"/>
      <c r="B12" s="41"/>
      <c r="C12" s="46" t="s">
        <v>27</v>
      </c>
      <c r="D12" s="49">
        <v>90</v>
      </c>
      <c r="E12" s="47">
        <f t="shared" si="2"/>
        <v>90</v>
      </c>
      <c r="F12" s="44"/>
      <c r="G12" s="63">
        <f t="shared" si="0"/>
        <v>90</v>
      </c>
      <c r="H12" s="49">
        <v>90</v>
      </c>
      <c r="I12" s="41"/>
      <c r="J12" s="41"/>
      <c r="K12" s="41"/>
      <c r="L12" s="41"/>
      <c r="M12" s="41"/>
      <c r="N12" s="41"/>
      <c r="O12" s="41"/>
      <c r="P12" s="44">
        <f t="shared" si="1"/>
        <v>0</v>
      </c>
    </row>
    <row r="13" spans="1:16" s="27" customFormat="1" ht="18" customHeight="1">
      <c r="A13" s="41"/>
      <c r="B13" s="41"/>
      <c r="C13" s="46" t="s">
        <v>28</v>
      </c>
      <c r="D13" s="49">
        <v>120</v>
      </c>
      <c r="E13" s="47">
        <f t="shared" si="2"/>
        <v>120</v>
      </c>
      <c r="F13" s="44"/>
      <c r="G13" s="63">
        <f t="shared" si="0"/>
        <v>120</v>
      </c>
      <c r="H13" s="49">
        <v>120</v>
      </c>
      <c r="I13" s="41"/>
      <c r="J13" s="41"/>
      <c r="K13" s="41"/>
      <c r="L13" s="41"/>
      <c r="M13" s="41"/>
      <c r="N13" s="41"/>
      <c r="O13" s="41"/>
      <c r="P13" s="44">
        <f t="shared" si="1"/>
        <v>0</v>
      </c>
    </row>
    <row r="14" spans="1:16" s="27" customFormat="1" ht="18" customHeight="1">
      <c r="A14" s="41"/>
      <c r="B14" s="41"/>
      <c r="C14" s="46" t="s">
        <v>29</v>
      </c>
      <c r="D14" s="49">
        <v>7</v>
      </c>
      <c r="E14" s="47">
        <f t="shared" si="2"/>
        <v>7</v>
      </c>
      <c r="F14" s="44"/>
      <c r="G14" s="63">
        <f t="shared" si="0"/>
        <v>7</v>
      </c>
      <c r="H14" s="49">
        <v>7</v>
      </c>
      <c r="I14" s="41"/>
      <c r="J14" s="41"/>
      <c r="K14" s="41"/>
      <c r="L14" s="41"/>
      <c r="M14" s="41"/>
      <c r="N14" s="41"/>
      <c r="O14" s="41"/>
      <c r="P14" s="44">
        <f t="shared" si="1"/>
        <v>0</v>
      </c>
    </row>
    <row r="15" spans="1:16" s="27" customFormat="1" ht="33" customHeight="1">
      <c r="A15" s="41"/>
      <c r="B15" s="41"/>
      <c r="C15" s="46" t="s">
        <v>30</v>
      </c>
      <c r="D15" s="49">
        <v>4</v>
      </c>
      <c r="E15" s="47">
        <f t="shared" si="2"/>
        <v>4</v>
      </c>
      <c r="F15" s="44"/>
      <c r="G15" s="63">
        <f t="shared" si="0"/>
        <v>4</v>
      </c>
      <c r="H15" s="49">
        <v>4</v>
      </c>
      <c r="I15" s="41"/>
      <c r="J15" s="41"/>
      <c r="K15" s="41"/>
      <c r="L15" s="41"/>
      <c r="M15" s="41"/>
      <c r="N15" s="41"/>
      <c r="O15" s="41"/>
      <c r="P15" s="44">
        <f t="shared" si="1"/>
        <v>0</v>
      </c>
    </row>
    <row r="16" spans="1:16" s="27" customFormat="1" ht="19.5" customHeight="1">
      <c r="A16" s="41"/>
      <c r="B16" s="41"/>
      <c r="C16" s="46" t="s">
        <v>31</v>
      </c>
      <c r="D16" s="49">
        <v>400</v>
      </c>
      <c r="E16" s="47">
        <f t="shared" si="2"/>
        <v>400</v>
      </c>
      <c r="F16" s="44"/>
      <c r="G16" s="63">
        <f t="shared" si="0"/>
        <v>400</v>
      </c>
      <c r="H16" s="49">
        <v>400</v>
      </c>
      <c r="I16" s="41"/>
      <c r="J16" s="41"/>
      <c r="K16" s="41"/>
      <c r="L16" s="41"/>
      <c r="M16" s="41"/>
      <c r="N16" s="41"/>
      <c r="O16" s="41"/>
      <c r="P16" s="44">
        <f t="shared" si="1"/>
        <v>0</v>
      </c>
    </row>
    <row r="17" spans="1:18" s="27" customFormat="1" ht="47.25">
      <c r="A17" s="41"/>
      <c r="B17" s="41"/>
      <c r="C17" s="46" t="s">
        <v>32</v>
      </c>
      <c r="D17" s="49">
        <v>170</v>
      </c>
      <c r="E17" s="47">
        <f t="shared" si="2"/>
        <v>170</v>
      </c>
      <c r="F17" s="44"/>
      <c r="G17" s="63">
        <f t="shared" si="0"/>
        <v>170</v>
      </c>
      <c r="H17" s="49">
        <v>170</v>
      </c>
      <c r="I17" s="41"/>
      <c r="J17" s="41"/>
      <c r="K17" s="41"/>
      <c r="L17" s="41"/>
      <c r="M17" s="41"/>
      <c r="N17" s="41"/>
      <c r="O17" s="41"/>
      <c r="P17" s="44">
        <f t="shared" si="1"/>
        <v>0</v>
      </c>
    </row>
    <row r="18" spans="1:18" s="27" customFormat="1">
      <c r="A18" s="41"/>
      <c r="B18" s="41"/>
      <c r="C18" s="46" t="s">
        <v>42</v>
      </c>
      <c r="D18" s="47">
        <v>3000</v>
      </c>
      <c r="E18" s="47">
        <f t="shared" si="2"/>
        <v>3000</v>
      </c>
      <c r="F18" s="44"/>
      <c r="G18" s="63">
        <f t="shared" si="0"/>
        <v>3000</v>
      </c>
      <c r="H18" s="47">
        <v>3000</v>
      </c>
      <c r="I18" s="41"/>
      <c r="J18" s="41"/>
      <c r="K18" s="41"/>
      <c r="L18" s="41"/>
      <c r="M18" s="41"/>
      <c r="N18" s="41"/>
      <c r="O18" s="41"/>
      <c r="P18" s="44">
        <f t="shared" si="1"/>
        <v>0</v>
      </c>
    </row>
    <row r="19" spans="1:18" s="27" customFormat="1" ht="17.25" customHeight="1">
      <c r="A19" s="41"/>
      <c r="B19" s="41"/>
      <c r="C19" s="42" t="s">
        <v>17</v>
      </c>
      <c r="D19" s="43">
        <f>SUM(D20:D28)</f>
        <v>4141</v>
      </c>
      <c r="E19" s="43">
        <f>SUM(E20:E28)</f>
        <v>4141</v>
      </c>
      <c r="F19" s="43"/>
      <c r="G19" s="56">
        <f t="shared" si="0"/>
        <v>4141</v>
      </c>
      <c r="H19" s="43">
        <f>SUM(H20:H28)</f>
        <v>4141</v>
      </c>
      <c r="I19" s="41"/>
      <c r="J19" s="41"/>
      <c r="K19" s="41"/>
      <c r="L19" s="41"/>
      <c r="M19" s="41"/>
      <c r="N19" s="41"/>
      <c r="O19" s="41"/>
      <c r="P19" s="44">
        <f t="shared" si="1"/>
        <v>0</v>
      </c>
    </row>
    <row r="20" spans="1:18" s="28" customFormat="1" ht="31.5">
      <c r="A20" s="45"/>
      <c r="B20" s="45"/>
      <c r="C20" s="46" t="s">
        <v>25</v>
      </c>
      <c r="D20" s="47">
        <v>200</v>
      </c>
      <c r="E20" s="47">
        <f>D20</f>
        <v>200</v>
      </c>
      <c r="F20" s="48"/>
      <c r="G20" s="63">
        <f t="shared" si="0"/>
        <v>200</v>
      </c>
      <c r="H20" s="47">
        <v>200</v>
      </c>
      <c r="I20" s="45"/>
      <c r="J20" s="45"/>
      <c r="K20" s="45"/>
      <c r="L20" s="45"/>
      <c r="M20" s="45"/>
      <c r="N20" s="45"/>
      <c r="O20" s="45"/>
      <c r="P20" s="44">
        <f t="shared" si="1"/>
        <v>0</v>
      </c>
    </row>
    <row r="21" spans="1:18" s="27" customFormat="1" ht="17.25" customHeight="1">
      <c r="A21" s="41"/>
      <c r="B21" s="41"/>
      <c r="C21" s="46" t="s">
        <v>26</v>
      </c>
      <c r="D21" s="47">
        <v>150</v>
      </c>
      <c r="E21" s="47">
        <f t="shared" ref="E21:E28" si="3">D21</f>
        <v>150</v>
      </c>
      <c r="F21" s="44"/>
      <c r="G21" s="63">
        <f t="shared" si="0"/>
        <v>150</v>
      </c>
      <c r="H21" s="47">
        <v>150</v>
      </c>
      <c r="I21" s="41"/>
      <c r="J21" s="41"/>
      <c r="K21" s="41"/>
      <c r="L21" s="41"/>
      <c r="M21" s="41"/>
      <c r="N21" s="41"/>
      <c r="O21" s="41"/>
      <c r="P21" s="44">
        <f t="shared" si="1"/>
        <v>0</v>
      </c>
    </row>
    <row r="22" spans="1:18" s="27" customFormat="1" ht="16.5" customHeight="1">
      <c r="A22" s="41"/>
      <c r="B22" s="41"/>
      <c r="C22" s="46" t="s">
        <v>27</v>
      </c>
      <c r="D22" s="49">
        <v>90</v>
      </c>
      <c r="E22" s="47">
        <f t="shared" si="3"/>
        <v>90</v>
      </c>
      <c r="F22" s="44"/>
      <c r="G22" s="63">
        <f t="shared" si="0"/>
        <v>90</v>
      </c>
      <c r="H22" s="49">
        <v>90</v>
      </c>
      <c r="I22" s="41"/>
      <c r="J22" s="41"/>
      <c r="K22" s="41"/>
      <c r="L22" s="41"/>
      <c r="M22" s="41"/>
      <c r="N22" s="41"/>
      <c r="O22" s="41"/>
      <c r="P22" s="44">
        <f t="shared" si="1"/>
        <v>0</v>
      </c>
    </row>
    <row r="23" spans="1:18" s="27" customFormat="1" ht="18" customHeight="1">
      <c r="A23" s="41"/>
      <c r="B23" s="41"/>
      <c r="C23" s="46" t="s">
        <v>28</v>
      </c>
      <c r="D23" s="49">
        <v>120</v>
      </c>
      <c r="E23" s="47">
        <f t="shared" si="3"/>
        <v>120</v>
      </c>
      <c r="F23" s="44"/>
      <c r="G23" s="63">
        <f t="shared" si="0"/>
        <v>120</v>
      </c>
      <c r="H23" s="49">
        <v>120</v>
      </c>
      <c r="I23" s="41"/>
      <c r="J23" s="41"/>
      <c r="K23" s="41"/>
      <c r="L23" s="41"/>
      <c r="M23" s="41"/>
      <c r="N23" s="41"/>
      <c r="O23" s="41"/>
      <c r="P23" s="44">
        <f t="shared" si="1"/>
        <v>0</v>
      </c>
    </row>
    <row r="24" spans="1:18" s="27" customFormat="1" ht="18" customHeight="1">
      <c r="A24" s="41"/>
      <c r="B24" s="41"/>
      <c r="C24" s="46" t="s">
        <v>29</v>
      </c>
      <c r="D24" s="49">
        <v>7</v>
      </c>
      <c r="E24" s="47">
        <f t="shared" si="3"/>
        <v>7</v>
      </c>
      <c r="F24" s="44"/>
      <c r="G24" s="63">
        <f t="shared" si="0"/>
        <v>7</v>
      </c>
      <c r="H24" s="49">
        <v>7</v>
      </c>
      <c r="I24" s="41"/>
      <c r="J24" s="41"/>
      <c r="K24" s="41"/>
      <c r="L24" s="41"/>
      <c r="M24" s="41"/>
      <c r="N24" s="41"/>
      <c r="O24" s="41"/>
      <c r="P24" s="44">
        <f t="shared" si="1"/>
        <v>0</v>
      </c>
    </row>
    <row r="25" spans="1:18" s="27" customFormat="1" ht="31.5">
      <c r="A25" s="41"/>
      <c r="B25" s="41"/>
      <c r="C25" s="46" t="s">
        <v>30</v>
      </c>
      <c r="D25" s="49">
        <v>4</v>
      </c>
      <c r="E25" s="47">
        <f t="shared" si="3"/>
        <v>4</v>
      </c>
      <c r="F25" s="44"/>
      <c r="G25" s="63">
        <f t="shared" si="0"/>
        <v>4</v>
      </c>
      <c r="H25" s="49">
        <v>4</v>
      </c>
      <c r="I25" s="41"/>
      <c r="J25" s="41"/>
      <c r="K25" s="41"/>
      <c r="L25" s="41"/>
      <c r="M25" s="41"/>
      <c r="N25" s="41"/>
      <c r="O25" s="41"/>
      <c r="P25" s="44">
        <f t="shared" si="1"/>
        <v>0</v>
      </c>
    </row>
    <row r="26" spans="1:18" s="27" customFormat="1" ht="19.5" customHeight="1">
      <c r="A26" s="41"/>
      <c r="B26" s="41"/>
      <c r="C26" s="46" t="s">
        <v>31</v>
      </c>
      <c r="D26" s="49">
        <v>400</v>
      </c>
      <c r="E26" s="47">
        <f t="shared" si="3"/>
        <v>400</v>
      </c>
      <c r="F26" s="44"/>
      <c r="G26" s="63">
        <f t="shared" si="0"/>
        <v>400</v>
      </c>
      <c r="H26" s="49">
        <v>400</v>
      </c>
      <c r="I26" s="41"/>
      <c r="J26" s="41"/>
      <c r="K26" s="41"/>
      <c r="L26" s="41"/>
      <c r="M26" s="41"/>
      <c r="N26" s="41"/>
      <c r="O26" s="41"/>
      <c r="P26" s="44">
        <f t="shared" si="1"/>
        <v>0</v>
      </c>
    </row>
    <row r="27" spans="1:18" s="27" customFormat="1" ht="47.25">
      <c r="A27" s="41"/>
      <c r="B27" s="41"/>
      <c r="C27" s="46" t="s">
        <v>32</v>
      </c>
      <c r="D27" s="49">
        <v>170</v>
      </c>
      <c r="E27" s="47">
        <f t="shared" si="3"/>
        <v>170</v>
      </c>
      <c r="F27" s="44"/>
      <c r="G27" s="63">
        <f t="shared" si="0"/>
        <v>170</v>
      </c>
      <c r="H27" s="49">
        <v>170</v>
      </c>
      <c r="I27" s="41"/>
      <c r="J27" s="41"/>
      <c r="K27" s="41"/>
      <c r="L27" s="41"/>
      <c r="M27" s="41"/>
      <c r="N27" s="41"/>
      <c r="O27" s="50"/>
      <c r="P27" s="44">
        <f t="shared" si="1"/>
        <v>0</v>
      </c>
    </row>
    <row r="28" spans="1:18" s="27" customFormat="1">
      <c r="A28" s="41"/>
      <c r="B28" s="41"/>
      <c r="C28" s="46" t="s">
        <v>42</v>
      </c>
      <c r="D28" s="47">
        <v>3000</v>
      </c>
      <c r="E28" s="47">
        <f t="shared" si="3"/>
        <v>3000</v>
      </c>
      <c r="F28" s="44"/>
      <c r="G28" s="63">
        <f t="shared" si="0"/>
        <v>3000</v>
      </c>
      <c r="H28" s="47">
        <v>3000</v>
      </c>
      <c r="I28" s="51"/>
      <c r="J28" s="41"/>
      <c r="K28" s="41"/>
      <c r="L28" s="41"/>
      <c r="M28" s="41"/>
      <c r="N28" s="41"/>
      <c r="O28" s="41"/>
      <c r="P28" s="44">
        <f t="shared" si="1"/>
        <v>0</v>
      </c>
    </row>
    <row r="29" spans="1:18" s="27" customFormat="1" ht="18.75" customHeight="1">
      <c r="A29" s="41"/>
      <c r="B29" s="41"/>
      <c r="C29" s="52" t="s">
        <v>18</v>
      </c>
      <c r="D29" s="43">
        <v>0</v>
      </c>
      <c r="E29" s="43">
        <v>0</v>
      </c>
      <c r="F29" s="43"/>
      <c r="G29" s="63">
        <f t="shared" si="0"/>
        <v>0</v>
      </c>
      <c r="H29" s="51">
        <v>0</v>
      </c>
      <c r="I29" s="51">
        <v>0</v>
      </c>
      <c r="J29" s="41"/>
      <c r="K29" s="41"/>
      <c r="L29" s="41"/>
      <c r="M29" s="41"/>
      <c r="N29" s="41"/>
      <c r="O29" s="41"/>
      <c r="P29" s="44">
        <f t="shared" si="1"/>
        <v>0</v>
      </c>
    </row>
    <row r="30" spans="1:18" s="9" customFormat="1" ht="19.5" customHeight="1">
      <c r="A30" s="53"/>
      <c r="B30" s="53"/>
      <c r="C30" s="54" t="s">
        <v>19</v>
      </c>
      <c r="D30" s="55">
        <f>E30+F30</f>
        <v>98841</v>
      </c>
      <c r="E30" s="55">
        <f>E31+E79</f>
        <v>59464</v>
      </c>
      <c r="F30" s="55">
        <f>F31+F79</f>
        <v>39377</v>
      </c>
      <c r="G30" s="56">
        <f t="shared" si="0"/>
        <v>98841</v>
      </c>
      <c r="H30" s="55">
        <f>H31+H60+H73</f>
        <v>14888</v>
      </c>
      <c r="I30" s="55">
        <f>I31+I79</f>
        <v>6659</v>
      </c>
      <c r="J30" s="55">
        <f>J31+J79</f>
        <v>31266</v>
      </c>
      <c r="K30" s="55">
        <f>K31</f>
        <v>16128</v>
      </c>
      <c r="L30" s="55">
        <f>L31+L79</f>
        <v>3108</v>
      </c>
      <c r="M30" s="55">
        <f>M31+M79</f>
        <v>6434</v>
      </c>
      <c r="N30" s="55">
        <f>N53</f>
        <v>10202</v>
      </c>
      <c r="O30" s="55">
        <f>O53</f>
        <v>10156</v>
      </c>
      <c r="P30" s="44">
        <f t="shared" si="1"/>
        <v>0</v>
      </c>
    </row>
    <row r="31" spans="1:18" s="9" customFormat="1" ht="19.5" customHeight="1">
      <c r="A31" s="53"/>
      <c r="B31" s="53"/>
      <c r="C31" s="54" t="s">
        <v>20</v>
      </c>
      <c r="D31" s="55">
        <f>E31+F31</f>
        <v>93714</v>
      </c>
      <c r="E31" s="55">
        <f>E32+E53+E58+E74+E77</f>
        <v>59464</v>
      </c>
      <c r="F31" s="55">
        <f>F32+F53+F58+F74+F77</f>
        <v>34250</v>
      </c>
      <c r="G31" s="56">
        <f t="shared" si="0"/>
        <v>93714</v>
      </c>
      <c r="H31" s="55">
        <f>H32+H49+H51+H55+H58</f>
        <v>14888</v>
      </c>
      <c r="I31" s="55">
        <f t="shared" ref="I31:O31" si="4">I32+I53+I58+I74+I77</f>
        <v>5965</v>
      </c>
      <c r="J31" s="55">
        <f t="shared" si="4"/>
        <v>31266</v>
      </c>
      <c r="K31" s="55">
        <f t="shared" si="4"/>
        <v>16128</v>
      </c>
      <c r="L31" s="55">
        <f t="shared" si="4"/>
        <v>3108</v>
      </c>
      <c r="M31" s="55">
        <f t="shared" si="4"/>
        <v>2001</v>
      </c>
      <c r="N31" s="55">
        <f t="shared" si="4"/>
        <v>10202</v>
      </c>
      <c r="O31" s="55">
        <f t="shared" si="4"/>
        <v>10156</v>
      </c>
      <c r="P31" s="44">
        <f t="shared" si="1"/>
        <v>0</v>
      </c>
      <c r="R31" s="108">
        <f>M30-M31</f>
        <v>4433</v>
      </c>
    </row>
    <row r="32" spans="1:18" s="10" customFormat="1" ht="17.25" customHeight="1">
      <c r="A32" s="33">
        <v>340</v>
      </c>
      <c r="B32" s="33">
        <v>341</v>
      </c>
      <c r="C32" s="57" t="s">
        <v>6</v>
      </c>
      <c r="D32" s="55">
        <f t="shared" ref="D32:D52" si="5">E32+F32</f>
        <v>53810</v>
      </c>
      <c r="E32" s="55">
        <f>E33+E36+E37+E40</f>
        <v>46154</v>
      </c>
      <c r="F32" s="55">
        <f>F33+F36+F37+F40</f>
        <v>7656</v>
      </c>
      <c r="G32" s="56">
        <f t="shared" si="0"/>
        <v>53810</v>
      </c>
      <c r="H32" s="55">
        <f t="shared" ref="H32:O32" si="6">H33+H36+H37+H40</f>
        <v>14888</v>
      </c>
      <c r="I32" s="55">
        <f t="shared" si="6"/>
        <v>3395</v>
      </c>
      <c r="J32" s="55">
        <f t="shared" si="6"/>
        <v>31266</v>
      </c>
      <c r="K32" s="55">
        <f t="shared" si="6"/>
        <v>4261</v>
      </c>
      <c r="L32" s="55">
        <f t="shared" si="6"/>
        <v>0</v>
      </c>
      <c r="M32" s="39"/>
      <c r="N32" s="55">
        <f t="shared" si="6"/>
        <v>0</v>
      </c>
      <c r="O32" s="55">
        <f t="shared" si="6"/>
        <v>0</v>
      </c>
      <c r="P32" s="44">
        <f t="shared" si="1"/>
        <v>0</v>
      </c>
    </row>
    <row r="33" spans="1:16" s="8" customFormat="1" ht="17.25" customHeight="1">
      <c r="A33" s="33"/>
      <c r="B33" s="33"/>
      <c r="C33" s="59" t="s">
        <v>7</v>
      </c>
      <c r="D33" s="55">
        <f t="shared" si="5"/>
        <v>38938</v>
      </c>
      <c r="E33" s="60">
        <f>E34+E35</f>
        <v>38938</v>
      </c>
      <c r="F33" s="55"/>
      <c r="G33" s="56">
        <f t="shared" si="0"/>
        <v>38938</v>
      </c>
      <c r="H33" s="60">
        <f>H34+H35</f>
        <v>10993</v>
      </c>
      <c r="I33" s="55"/>
      <c r="J33" s="60">
        <f>J34+J35</f>
        <v>27945</v>
      </c>
      <c r="K33" s="57"/>
      <c r="L33" s="57"/>
      <c r="M33" s="57"/>
      <c r="N33" s="57"/>
      <c r="O33" s="57"/>
      <c r="P33" s="44">
        <f t="shared" si="1"/>
        <v>0</v>
      </c>
    </row>
    <row r="34" spans="1:16" s="8" customFormat="1" ht="17.25" customHeight="1">
      <c r="A34" s="57"/>
      <c r="B34" s="57"/>
      <c r="C34" s="61" t="s">
        <v>8</v>
      </c>
      <c r="D34" s="39">
        <v>38333</v>
      </c>
      <c r="E34" s="62">
        <f>D34</f>
        <v>38333</v>
      </c>
      <c r="F34" s="55"/>
      <c r="G34" s="63">
        <f t="shared" si="0"/>
        <v>38333</v>
      </c>
      <c r="H34" s="39">
        <v>10388</v>
      </c>
      <c r="I34" s="55"/>
      <c r="J34" s="34">
        <v>27945</v>
      </c>
      <c r="K34" s="57"/>
      <c r="L34" s="57"/>
      <c r="M34" s="57"/>
      <c r="N34" s="57"/>
      <c r="O34" s="57"/>
      <c r="P34" s="44">
        <f t="shared" si="1"/>
        <v>0</v>
      </c>
    </row>
    <row r="35" spans="1:16" s="8" customFormat="1" ht="17.25" customHeight="1">
      <c r="A35" s="57"/>
      <c r="B35" s="57"/>
      <c r="C35" s="61" t="s">
        <v>9</v>
      </c>
      <c r="D35" s="39">
        <v>605</v>
      </c>
      <c r="E35" s="62">
        <f t="shared" ref="E35" si="7">D35</f>
        <v>605</v>
      </c>
      <c r="F35" s="55"/>
      <c r="G35" s="63">
        <f t="shared" si="0"/>
        <v>605</v>
      </c>
      <c r="H35" s="39">
        <v>605</v>
      </c>
      <c r="I35" s="55"/>
      <c r="J35" s="57"/>
      <c r="K35" s="57"/>
      <c r="L35" s="57"/>
      <c r="M35" s="57"/>
      <c r="N35" s="57"/>
      <c r="O35" s="57"/>
      <c r="P35" s="44">
        <f t="shared" si="1"/>
        <v>0</v>
      </c>
    </row>
    <row r="36" spans="1:16" s="8" customFormat="1" ht="17.25" customHeight="1">
      <c r="A36" s="57"/>
      <c r="B36" s="57"/>
      <c r="C36" s="88" t="s">
        <v>23</v>
      </c>
      <c r="D36" s="55">
        <f>E36+F36</f>
        <v>2292</v>
      </c>
      <c r="E36" s="89"/>
      <c r="F36" s="55">
        <v>2292</v>
      </c>
      <c r="G36" s="56">
        <f t="shared" si="0"/>
        <v>2292</v>
      </c>
      <c r="H36" s="89"/>
      <c r="I36" s="55">
        <v>669</v>
      </c>
      <c r="J36" s="57"/>
      <c r="K36" s="57">
        <v>1623</v>
      </c>
      <c r="L36" s="57"/>
      <c r="M36" s="57"/>
      <c r="N36" s="57"/>
      <c r="O36" s="57"/>
      <c r="P36" s="44">
        <f t="shared" si="1"/>
        <v>0</v>
      </c>
    </row>
    <row r="37" spans="1:16" s="8" customFormat="1" ht="17.25" customHeight="1">
      <c r="A37" s="57"/>
      <c r="B37" s="57"/>
      <c r="C37" s="90" t="s">
        <v>33</v>
      </c>
      <c r="D37" s="55">
        <f>E37+F37</f>
        <v>4996</v>
      </c>
      <c r="E37" s="60">
        <f>E38+E39</f>
        <v>4996</v>
      </c>
      <c r="F37" s="55"/>
      <c r="G37" s="56">
        <f t="shared" si="0"/>
        <v>4996</v>
      </c>
      <c r="H37" s="60">
        <f>H38+H39</f>
        <v>1675</v>
      </c>
      <c r="I37" s="55"/>
      <c r="J37" s="57">
        <f>J38</f>
        <v>3321</v>
      </c>
      <c r="K37" s="57"/>
      <c r="L37" s="57"/>
      <c r="M37" s="57"/>
      <c r="N37" s="57"/>
      <c r="O37" s="57"/>
      <c r="P37" s="44">
        <f t="shared" si="1"/>
        <v>0</v>
      </c>
    </row>
    <row r="38" spans="1:16" s="8" customFormat="1" ht="17.25" customHeight="1">
      <c r="A38" s="57"/>
      <c r="B38" s="57"/>
      <c r="C38" s="61" t="s">
        <v>8</v>
      </c>
      <c r="D38" s="39">
        <v>4937</v>
      </c>
      <c r="E38" s="62">
        <f>D38</f>
        <v>4937</v>
      </c>
      <c r="F38" s="55"/>
      <c r="G38" s="63">
        <f t="shared" si="0"/>
        <v>4937</v>
      </c>
      <c r="H38" s="62">
        <v>1616</v>
      </c>
      <c r="I38" s="55"/>
      <c r="J38" s="34">
        <v>3321</v>
      </c>
      <c r="K38" s="57"/>
      <c r="L38" s="57"/>
      <c r="M38" s="57"/>
      <c r="N38" s="57"/>
      <c r="O38" s="57"/>
      <c r="P38" s="44">
        <f t="shared" si="1"/>
        <v>0</v>
      </c>
    </row>
    <row r="39" spans="1:16" s="8" customFormat="1" ht="17.25" customHeight="1">
      <c r="A39" s="57"/>
      <c r="B39" s="57"/>
      <c r="C39" s="61" t="s">
        <v>9</v>
      </c>
      <c r="D39" s="39">
        <v>59</v>
      </c>
      <c r="E39" s="62">
        <f t="shared" ref="E39" si="8">D39</f>
        <v>59</v>
      </c>
      <c r="F39" s="55"/>
      <c r="G39" s="63">
        <f t="shared" si="0"/>
        <v>59</v>
      </c>
      <c r="H39" s="62">
        <v>59</v>
      </c>
      <c r="I39" s="55"/>
      <c r="J39" s="57"/>
      <c r="K39" s="57"/>
      <c r="L39" s="57"/>
      <c r="M39" s="57"/>
      <c r="N39" s="57"/>
      <c r="O39" s="57"/>
      <c r="P39" s="44">
        <f t="shared" si="1"/>
        <v>0</v>
      </c>
    </row>
    <row r="40" spans="1:16" ht="17.25" customHeight="1">
      <c r="A40" s="57"/>
      <c r="B40" s="57"/>
      <c r="C40" s="69" t="s">
        <v>34</v>
      </c>
      <c r="D40" s="55">
        <f>E40+F40</f>
        <v>7584</v>
      </c>
      <c r="E40" s="60">
        <f>SUM(E41:E52)</f>
        <v>2220</v>
      </c>
      <c r="F40" s="60">
        <f>SUM(F41:F52)</f>
        <v>5364</v>
      </c>
      <c r="G40" s="56">
        <f t="shared" si="0"/>
        <v>7584</v>
      </c>
      <c r="H40" s="60">
        <f>SUM(H41:H52)</f>
        <v>2220</v>
      </c>
      <c r="I40" s="60">
        <f>SUM(I41:I52)</f>
        <v>2726</v>
      </c>
      <c r="J40" s="34"/>
      <c r="K40" s="60">
        <f>SUM(K41:K52)</f>
        <v>2638</v>
      </c>
      <c r="L40" s="60">
        <f>SUM(L41:L52)</f>
        <v>0</v>
      </c>
      <c r="M40" s="60">
        <f>SUM(M41:M52)</f>
        <v>0</v>
      </c>
      <c r="N40" s="60">
        <f>SUM(N41:N52)</f>
        <v>0</v>
      </c>
      <c r="O40" s="60">
        <f>SUM(O41:O52)</f>
        <v>0</v>
      </c>
      <c r="P40" s="44">
        <f t="shared" si="1"/>
        <v>0</v>
      </c>
    </row>
    <row r="41" spans="1:16" ht="33.75" customHeight="1">
      <c r="A41" s="57"/>
      <c r="B41" s="57"/>
      <c r="C41" s="70" t="s">
        <v>37</v>
      </c>
      <c r="D41" s="39">
        <f t="shared" si="5"/>
        <v>1040</v>
      </c>
      <c r="E41" s="71">
        <v>1040</v>
      </c>
      <c r="F41" s="39"/>
      <c r="G41" s="63">
        <f t="shared" si="0"/>
        <v>1040</v>
      </c>
      <c r="H41" s="71">
        <v>1040</v>
      </c>
      <c r="I41" s="39"/>
      <c r="J41" s="34"/>
      <c r="K41" s="34"/>
      <c r="L41" s="34"/>
      <c r="M41" s="34"/>
      <c r="N41" s="34"/>
      <c r="O41" s="34"/>
      <c r="P41" s="44">
        <f t="shared" si="1"/>
        <v>0</v>
      </c>
    </row>
    <row r="42" spans="1:16" ht="112.5" customHeight="1">
      <c r="A42" s="57"/>
      <c r="B42" s="57"/>
      <c r="C42" s="70" t="s">
        <v>44</v>
      </c>
      <c r="D42" s="39">
        <f t="shared" si="5"/>
        <v>780</v>
      </c>
      <c r="E42" s="71">
        <v>780</v>
      </c>
      <c r="F42" s="72"/>
      <c r="G42" s="63">
        <f t="shared" si="0"/>
        <v>780</v>
      </c>
      <c r="H42" s="71">
        <v>780</v>
      </c>
      <c r="I42" s="72"/>
      <c r="J42" s="34"/>
      <c r="K42" s="73"/>
      <c r="L42" s="34"/>
      <c r="M42" s="34"/>
      <c r="N42" s="34"/>
      <c r="O42" s="34"/>
      <c r="P42" s="44">
        <f t="shared" si="1"/>
        <v>0</v>
      </c>
    </row>
    <row r="43" spans="1:16" ht="63">
      <c r="A43" s="57"/>
      <c r="B43" s="57"/>
      <c r="C43" s="70" t="s">
        <v>38</v>
      </c>
      <c r="D43" s="39">
        <f t="shared" si="5"/>
        <v>660</v>
      </c>
      <c r="E43" s="71"/>
      <c r="F43" s="72">
        <v>660</v>
      </c>
      <c r="G43" s="63">
        <f t="shared" si="0"/>
        <v>660</v>
      </c>
      <c r="H43" s="71"/>
      <c r="I43" s="72">
        <v>660</v>
      </c>
      <c r="J43" s="34"/>
      <c r="K43" s="34"/>
      <c r="L43" s="34"/>
      <c r="M43" s="34"/>
      <c r="N43" s="34"/>
      <c r="O43" s="34"/>
      <c r="P43" s="44">
        <f t="shared" si="1"/>
        <v>0</v>
      </c>
    </row>
    <row r="44" spans="1:16" ht="87" customHeight="1">
      <c r="A44" s="57"/>
      <c r="B44" s="57"/>
      <c r="C44" s="70" t="s">
        <v>39</v>
      </c>
      <c r="D44" s="39">
        <f t="shared" si="5"/>
        <v>400</v>
      </c>
      <c r="E44" s="71">
        <v>400</v>
      </c>
      <c r="F44" s="72"/>
      <c r="G44" s="63">
        <f t="shared" si="0"/>
        <v>400</v>
      </c>
      <c r="H44" s="71">
        <v>400</v>
      </c>
      <c r="I44" s="72"/>
      <c r="J44" s="34"/>
      <c r="K44" s="34"/>
      <c r="L44" s="34"/>
      <c r="M44" s="34"/>
      <c r="N44" s="34"/>
      <c r="O44" s="34"/>
      <c r="P44" s="44">
        <f t="shared" si="1"/>
        <v>0</v>
      </c>
    </row>
    <row r="45" spans="1:16" ht="64.5" customHeight="1">
      <c r="A45" s="57"/>
      <c r="B45" s="57"/>
      <c r="C45" s="70" t="s">
        <v>46</v>
      </c>
      <c r="D45" s="39">
        <f t="shared" si="5"/>
        <v>150</v>
      </c>
      <c r="E45" s="71"/>
      <c r="F45" s="39">
        <v>150</v>
      </c>
      <c r="G45" s="63">
        <f t="shared" si="0"/>
        <v>150</v>
      </c>
      <c r="H45" s="71"/>
      <c r="I45" s="39">
        <v>150</v>
      </c>
      <c r="J45" s="34"/>
      <c r="K45" s="34"/>
      <c r="L45" s="34"/>
      <c r="M45" s="34"/>
      <c r="N45" s="34"/>
      <c r="O45" s="34"/>
      <c r="P45" s="44">
        <f t="shared" si="1"/>
        <v>0</v>
      </c>
    </row>
    <row r="46" spans="1:16" ht="51" customHeight="1">
      <c r="A46" s="57"/>
      <c r="B46" s="57"/>
      <c r="C46" s="70" t="s">
        <v>47</v>
      </c>
      <c r="D46" s="39">
        <f t="shared" si="5"/>
        <v>570</v>
      </c>
      <c r="E46" s="71"/>
      <c r="F46" s="39">
        <v>570</v>
      </c>
      <c r="G46" s="63">
        <f t="shared" si="0"/>
        <v>570</v>
      </c>
      <c r="H46" s="71"/>
      <c r="I46" s="39">
        <v>570</v>
      </c>
      <c r="J46" s="34"/>
      <c r="K46" s="34"/>
      <c r="L46" s="34"/>
      <c r="M46" s="34"/>
      <c r="N46" s="34"/>
      <c r="O46" s="34"/>
      <c r="P46" s="44">
        <f t="shared" si="1"/>
        <v>0</v>
      </c>
    </row>
    <row r="47" spans="1:16" s="14" customFormat="1" ht="36.75" customHeight="1">
      <c r="A47" s="74"/>
      <c r="B47" s="74"/>
      <c r="C47" s="75" t="s">
        <v>48</v>
      </c>
      <c r="D47" s="66">
        <f t="shared" si="5"/>
        <v>954</v>
      </c>
      <c r="E47" s="76"/>
      <c r="F47" s="66">
        <v>954</v>
      </c>
      <c r="G47" s="67">
        <f t="shared" si="0"/>
        <v>954</v>
      </c>
      <c r="H47" s="76"/>
      <c r="I47" s="66">
        <v>414</v>
      </c>
      <c r="J47" s="68"/>
      <c r="K47" s="68">
        <v>540</v>
      </c>
      <c r="L47" s="68"/>
      <c r="M47" s="34"/>
      <c r="N47" s="68"/>
      <c r="O47" s="68"/>
      <c r="P47" s="44">
        <f t="shared" si="1"/>
        <v>0</v>
      </c>
    </row>
    <row r="48" spans="1:16" ht="33" customHeight="1">
      <c r="A48" s="57"/>
      <c r="B48" s="57"/>
      <c r="C48" s="70" t="s">
        <v>49</v>
      </c>
      <c r="D48" s="39">
        <f t="shared" si="5"/>
        <v>122</v>
      </c>
      <c r="E48" s="71"/>
      <c r="F48" s="39">
        <v>122</v>
      </c>
      <c r="G48" s="63">
        <f t="shared" si="0"/>
        <v>122</v>
      </c>
      <c r="H48" s="71"/>
      <c r="I48" s="39">
        <v>122</v>
      </c>
      <c r="J48" s="34"/>
      <c r="K48" s="34"/>
      <c r="L48" s="34"/>
      <c r="M48" s="34"/>
      <c r="N48" s="34"/>
      <c r="O48" s="34"/>
      <c r="P48" s="44">
        <f t="shared" si="1"/>
        <v>0</v>
      </c>
    </row>
    <row r="49" spans="1:16" s="14" customFormat="1" ht="33" customHeight="1">
      <c r="A49" s="64"/>
      <c r="B49" s="64"/>
      <c r="C49" s="75" t="s">
        <v>50</v>
      </c>
      <c r="D49" s="66">
        <f t="shared" si="5"/>
        <v>810</v>
      </c>
      <c r="E49" s="76"/>
      <c r="F49" s="66">
        <v>810</v>
      </c>
      <c r="G49" s="67">
        <f t="shared" si="0"/>
        <v>810</v>
      </c>
      <c r="H49" s="65"/>
      <c r="I49" s="66">
        <v>810</v>
      </c>
      <c r="J49" s="68"/>
      <c r="K49" s="68"/>
      <c r="L49" s="68"/>
      <c r="M49" s="34"/>
      <c r="N49" s="68"/>
      <c r="O49" s="68"/>
      <c r="P49" s="44">
        <f t="shared" si="1"/>
        <v>0</v>
      </c>
    </row>
    <row r="50" spans="1:16" ht="33" customHeight="1">
      <c r="A50" s="57"/>
      <c r="B50" s="57"/>
      <c r="C50" s="77" t="s">
        <v>51</v>
      </c>
      <c r="D50" s="39">
        <f t="shared" si="5"/>
        <v>540</v>
      </c>
      <c r="E50" s="71"/>
      <c r="F50" s="39">
        <v>540</v>
      </c>
      <c r="G50" s="63">
        <f t="shared" si="0"/>
        <v>540</v>
      </c>
      <c r="H50" s="78"/>
      <c r="I50" s="78"/>
      <c r="J50" s="34"/>
      <c r="K50" s="34">
        <v>540</v>
      </c>
      <c r="L50" s="34"/>
      <c r="M50" s="34"/>
      <c r="N50" s="34"/>
      <c r="O50" s="34"/>
      <c r="P50" s="44">
        <f t="shared" si="1"/>
        <v>0</v>
      </c>
    </row>
    <row r="51" spans="1:16" ht="33" customHeight="1">
      <c r="A51" s="33"/>
      <c r="B51" s="33"/>
      <c r="C51" s="77" t="s">
        <v>52</v>
      </c>
      <c r="D51" s="39">
        <f t="shared" si="5"/>
        <v>1108</v>
      </c>
      <c r="E51" s="71"/>
      <c r="F51" s="39">
        <v>1108</v>
      </c>
      <c r="G51" s="63">
        <f t="shared" si="0"/>
        <v>1108</v>
      </c>
      <c r="H51" s="55"/>
      <c r="I51" s="55"/>
      <c r="J51" s="34"/>
      <c r="K51" s="34">
        <v>1108</v>
      </c>
      <c r="L51" s="34"/>
      <c r="M51" s="34"/>
      <c r="N51" s="34"/>
      <c r="O51" s="34"/>
      <c r="P51" s="44">
        <f t="shared" si="1"/>
        <v>0</v>
      </c>
    </row>
    <row r="52" spans="1:16" ht="48" customHeight="1">
      <c r="A52" s="33"/>
      <c r="B52" s="33"/>
      <c r="C52" s="77" t="s">
        <v>54</v>
      </c>
      <c r="D52" s="39">
        <f t="shared" si="5"/>
        <v>450</v>
      </c>
      <c r="E52" s="71"/>
      <c r="F52" s="39">
        <v>450</v>
      </c>
      <c r="G52" s="63">
        <f t="shared" si="0"/>
        <v>450</v>
      </c>
      <c r="H52" s="71"/>
      <c r="I52" s="71"/>
      <c r="J52" s="34"/>
      <c r="K52" s="34">
        <v>450</v>
      </c>
      <c r="L52" s="34"/>
      <c r="M52" s="34"/>
      <c r="N52" s="34"/>
      <c r="O52" s="34"/>
      <c r="P52" s="44">
        <f t="shared" si="1"/>
        <v>0</v>
      </c>
    </row>
    <row r="53" spans="1:16" s="27" customFormat="1" ht="20.25" customHeight="1">
      <c r="A53" s="79" t="s">
        <v>11</v>
      </c>
      <c r="B53" s="79" t="s">
        <v>63</v>
      </c>
      <c r="C53" s="80" t="s">
        <v>81</v>
      </c>
      <c r="D53" s="50">
        <f>D54+D55+D57</f>
        <v>20358</v>
      </c>
      <c r="E53" s="50">
        <f>E54+E55+E57</f>
        <v>10202</v>
      </c>
      <c r="F53" s="50">
        <f>F54+F55+F57</f>
        <v>10156</v>
      </c>
      <c r="G53" s="56">
        <f t="shared" si="0"/>
        <v>20358</v>
      </c>
      <c r="H53" s="81"/>
      <c r="I53" s="51"/>
      <c r="J53" s="41"/>
      <c r="K53" s="41"/>
      <c r="L53" s="41"/>
      <c r="M53" s="41"/>
      <c r="N53" s="50">
        <f>N54+N55+N57</f>
        <v>10202</v>
      </c>
      <c r="O53" s="50">
        <f>O54+O55+O57</f>
        <v>10156</v>
      </c>
      <c r="P53" s="44">
        <f t="shared" si="1"/>
        <v>0</v>
      </c>
    </row>
    <row r="54" spans="1:16" s="27" customFormat="1" ht="17.25" customHeight="1">
      <c r="A54" s="82"/>
      <c r="B54" s="82"/>
      <c r="C54" s="52" t="s">
        <v>82</v>
      </c>
      <c r="D54" s="50">
        <f>E54+F54</f>
        <v>10202</v>
      </c>
      <c r="E54" s="50">
        <v>10202</v>
      </c>
      <c r="F54" s="50">
        <v>0</v>
      </c>
      <c r="G54" s="56">
        <f t="shared" si="0"/>
        <v>10202</v>
      </c>
      <c r="H54" s="81"/>
      <c r="I54" s="51"/>
      <c r="J54" s="41"/>
      <c r="K54" s="41"/>
      <c r="L54" s="41"/>
      <c r="M54" s="41"/>
      <c r="N54" s="41">
        <v>10202</v>
      </c>
      <c r="O54" s="41"/>
      <c r="P54" s="44">
        <f t="shared" si="1"/>
        <v>0</v>
      </c>
    </row>
    <row r="55" spans="1:16" s="28" customFormat="1" ht="17.25" customHeight="1">
      <c r="A55" s="41"/>
      <c r="B55" s="41"/>
      <c r="C55" s="83" t="s">
        <v>64</v>
      </c>
      <c r="D55" s="50">
        <f>D56</f>
        <v>490</v>
      </c>
      <c r="E55" s="50">
        <f t="shared" ref="E55:F55" si="9">E56</f>
        <v>0</v>
      </c>
      <c r="F55" s="50">
        <f t="shared" si="9"/>
        <v>490</v>
      </c>
      <c r="G55" s="56">
        <f t="shared" si="0"/>
        <v>490</v>
      </c>
      <c r="H55" s="50"/>
      <c r="I55" s="50"/>
      <c r="J55" s="45"/>
      <c r="K55" s="45"/>
      <c r="L55" s="45"/>
      <c r="M55" s="45"/>
      <c r="N55" s="45"/>
      <c r="O55" s="41">
        <f>O56</f>
        <v>490</v>
      </c>
      <c r="P55" s="44">
        <f t="shared" si="1"/>
        <v>0</v>
      </c>
    </row>
    <row r="56" spans="1:16" s="28" customFormat="1" ht="48.75" customHeight="1">
      <c r="A56" s="41"/>
      <c r="B56" s="41"/>
      <c r="C56" s="84" t="s">
        <v>53</v>
      </c>
      <c r="D56" s="51">
        <f>E56+F56</f>
        <v>490</v>
      </c>
      <c r="E56" s="81"/>
      <c r="F56" s="81">
        <v>490</v>
      </c>
      <c r="G56" s="63">
        <f t="shared" si="0"/>
        <v>490</v>
      </c>
      <c r="H56" s="81"/>
      <c r="I56" s="85"/>
      <c r="J56" s="45"/>
      <c r="K56" s="45"/>
      <c r="L56" s="45"/>
      <c r="M56" s="45"/>
      <c r="N56" s="45"/>
      <c r="O56" s="45">
        <v>490</v>
      </c>
      <c r="P56" s="44">
        <f t="shared" si="1"/>
        <v>0</v>
      </c>
    </row>
    <row r="57" spans="1:16" s="28" customFormat="1" ht="51" customHeight="1">
      <c r="A57" s="45"/>
      <c r="B57" s="45"/>
      <c r="C57" s="83" t="s">
        <v>84</v>
      </c>
      <c r="D57" s="50">
        <f>E57+F57</f>
        <v>9666</v>
      </c>
      <c r="E57" s="86"/>
      <c r="F57" s="86">
        <v>9666</v>
      </c>
      <c r="G57" s="56">
        <f t="shared" si="0"/>
        <v>9666</v>
      </c>
      <c r="H57" s="81"/>
      <c r="I57" s="51"/>
      <c r="J57" s="45"/>
      <c r="K57" s="79"/>
      <c r="L57" s="45"/>
      <c r="M57" s="45"/>
      <c r="N57" s="45"/>
      <c r="O57" s="41">
        <v>9666</v>
      </c>
      <c r="P57" s="44">
        <f t="shared" si="1"/>
        <v>0</v>
      </c>
    </row>
    <row r="58" spans="1:16" s="8" customFormat="1" ht="20.25" customHeight="1">
      <c r="A58" s="33">
        <v>280</v>
      </c>
      <c r="B58" s="33">
        <v>338</v>
      </c>
      <c r="C58" s="87" t="s">
        <v>35</v>
      </c>
      <c r="D58" s="55">
        <f>D59+D61+D62+D64</f>
        <v>18586</v>
      </c>
      <c r="E58" s="55">
        <f t="shared" ref="E58:F58" si="10">E59+E61+E62+E64</f>
        <v>3108</v>
      </c>
      <c r="F58" s="55">
        <f t="shared" si="10"/>
        <v>15478</v>
      </c>
      <c r="G58" s="56">
        <f t="shared" si="0"/>
        <v>18586</v>
      </c>
      <c r="H58" s="55">
        <f t="shared" ref="H58" si="11">H59</f>
        <v>0</v>
      </c>
      <c r="I58" s="55">
        <f t="shared" ref="I58" si="12">I59+I61+I62+I64</f>
        <v>1610</v>
      </c>
      <c r="J58" s="57"/>
      <c r="K58" s="55">
        <f t="shared" ref="K58:M58" si="13">K59+K61+K62+K64</f>
        <v>11867</v>
      </c>
      <c r="L58" s="55">
        <f t="shared" si="13"/>
        <v>3108</v>
      </c>
      <c r="M58" s="55">
        <f t="shared" si="13"/>
        <v>2001</v>
      </c>
      <c r="N58" s="57"/>
      <c r="O58" s="57"/>
      <c r="P58" s="44">
        <f t="shared" si="1"/>
        <v>0</v>
      </c>
    </row>
    <row r="59" spans="1:16" s="8" customFormat="1" ht="17.25" customHeight="1">
      <c r="A59" s="33"/>
      <c r="B59" s="33"/>
      <c r="C59" s="59" t="s">
        <v>7</v>
      </c>
      <c r="D59" s="55">
        <f>D60</f>
        <v>2766</v>
      </c>
      <c r="E59" s="55">
        <f t="shared" ref="E59:F59" si="14">E60</f>
        <v>2766</v>
      </c>
      <c r="F59" s="55">
        <f t="shared" si="14"/>
        <v>0</v>
      </c>
      <c r="G59" s="56">
        <f t="shared" si="0"/>
        <v>2766</v>
      </c>
      <c r="H59" s="71"/>
      <c r="I59" s="39"/>
      <c r="J59" s="57"/>
      <c r="K59" s="57"/>
      <c r="L59" s="57">
        <v>2766</v>
      </c>
      <c r="M59" s="57"/>
      <c r="N59" s="57"/>
      <c r="O59" s="57"/>
      <c r="P59" s="44">
        <f t="shared" si="1"/>
        <v>0</v>
      </c>
    </row>
    <row r="60" spans="1:16" s="8" customFormat="1" ht="17.25" customHeight="1">
      <c r="A60" s="57"/>
      <c r="B60" s="57"/>
      <c r="C60" s="61" t="s">
        <v>43</v>
      </c>
      <c r="D60" s="39">
        <f t="shared" ref="D60:D73" si="15">E60+F60</f>
        <v>2766</v>
      </c>
      <c r="E60" s="62">
        <v>2766</v>
      </c>
      <c r="F60" s="55"/>
      <c r="G60" s="63">
        <f t="shared" si="0"/>
        <v>2766</v>
      </c>
      <c r="H60" s="57"/>
      <c r="I60" s="57"/>
      <c r="J60" s="57"/>
      <c r="K60" s="57"/>
      <c r="L60" s="34">
        <v>2766</v>
      </c>
      <c r="M60" s="57"/>
      <c r="N60" s="57"/>
      <c r="O60" s="57"/>
      <c r="P60" s="44">
        <f t="shared" si="1"/>
        <v>0</v>
      </c>
    </row>
    <row r="61" spans="1:16" s="8" customFormat="1" ht="17.25" customHeight="1">
      <c r="A61" s="57"/>
      <c r="B61" s="57"/>
      <c r="C61" s="88" t="s">
        <v>23</v>
      </c>
      <c r="D61" s="60">
        <f t="shared" si="15"/>
        <v>214</v>
      </c>
      <c r="E61" s="89"/>
      <c r="F61" s="55">
        <v>214</v>
      </c>
      <c r="G61" s="56">
        <f t="shared" si="0"/>
        <v>214</v>
      </c>
      <c r="H61" s="57"/>
      <c r="I61" s="57"/>
      <c r="J61" s="57"/>
      <c r="K61" s="57"/>
      <c r="L61" s="57"/>
      <c r="M61" s="57">
        <v>214</v>
      </c>
      <c r="N61" s="57"/>
      <c r="O61" s="57"/>
      <c r="P61" s="44">
        <f t="shared" si="1"/>
        <v>0</v>
      </c>
    </row>
    <row r="62" spans="1:16" s="8" customFormat="1" ht="17.25" customHeight="1">
      <c r="A62" s="57"/>
      <c r="B62" s="57"/>
      <c r="C62" s="90" t="s">
        <v>33</v>
      </c>
      <c r="D62" s="60">
        <f t="shared" si="15"/>
        <v>342</v>
      </c>
      <c r="E62" s="60">
        <f>E63</f>
        <v>342</v>
      </c>
      <c r="F62" s="55"/>
      <c r="G62" s="56">
        <f t="shared" si="0"/>
        <v>342</v>
      </c>
      <c r="H62" s="55"/>
      <c r="I62" s="57"/>
      <c r="J62" s="57"/>
      <c r="K62" s="57"/>
      <c r="L62" s="57">
        <f>L63</f>
        <v>342</v>
      </c>
      <c r="M62" s="57"/>
      <c r="N62" s="57"/>
      <c r="O62" s="57"/>
      <c r="P62" s="44">
        <f t="shared" si="1"/>
        <v>0</v>
      </c>
    </row>
    <row r="63" spans="1:16" s="8" customFormat="1" ht="17.25" customHeight="1">
      <c r="A63" s="57"/>
      <c r="B63" s="57"/>
      <c r="C63" s="61" t="s">
        <v>43</v>
      </c>
      <c r="D63" s="39">
        <f t="shared" si="15"/>
        <v>342</v>
      </c>
      <c r="E63" s="62">
        <v>342</v>
      </c>
      <c r="F63" s="55"/>
      <c r="G63" s="63">
        <f t="shared" si="0"/>
        <v>342</v>
      </c>
      <c r="H63" s="55"/>
      <c r="I63" s="57"/>
      <c r="J63" s="57"/>
      <c r="K63" s="57"/>
      <c r="L63" s="34">
        <v>342</v>
      </c>
      <c r="M63" s="57"/>
      <c r="N63" s="57"/>
      <c r="O63" s="57"/>
      <c r="P63" s="44">
        <f t="shared" si="1"/>
        <v>0</v>
      </c>
    </row>
    <row r="64" spans="1:16" ht="17.25" customHeight="1">
      <c r="A64" s="57"/>
      <c r="B64" s="57"/>
      <c r="C64" s="69" t="s">
        <v>34</v>
      </c>
      <c r="D64" s="55">
        <f t="shared" si="15"/>
        <v>15264</v>
      </c>
      <c r="E64" s="60">
        <f>SUM(E65:E80)</f>
        <v>0</v>
      </c>
      <c r="F64" s="60">
        <f>SUM(F65:F73)</f>
        <v>15264</v>
      </c>
      <c r="G64" s="56">
        <f t="shared" si="0"/>
        <v>15264</v>
      </c>
      <c r="H64" s="60">
        <f>SUM(H65:H73)</f>
        <v>0</v>
      </c>
      <c r="I64" s="60">
        <f>SUM(I65:I73)</f>
        <v>1610</v>
      </c>
      <c r="J64" s="34"/>
      <c r="K64" s="60">
        <f>SUM(K65:K73)</f>
        <v>11867</v>
      </c>
      <c r="L64" s="34"/>
      <c r="M64" s="60">
        <f>SUM(M65:M73)</f>
        <v>1787</v>
      </c>
      <c r="N64" s="34"/>
      <c r="O64" s="34"/>
      <c r="P64" s="44">
        <f t="shared" si="1"/>
        <v>0</v>
      </c>
    </row>
    <row r="65" spans="1:16" ht="67.5" customHeight="1">
      <c r="A65" s="34"/>
      <c r="B65" s="34"/>
      <c r="C65" s="70" t="s">
        <v>21</v>
      </c>
      <c r="D65" s="39">
        <f t="shared" si="15"/>
        <v>780</v>
      </c>
      <c r="E65" s="71"/>
      <c r="F65" s="71">
        <v>780</v>
      </c>
      <c r="G65" s="63">
        <f t="shared" si="0"/>
        <v>780</v>
      </c>
      <c r="H65" s="34"/>
      <c r="I65" s="34">
        <v>780</v>
      </c>
      <c r="J65" s="34"/>
      <c r="K65" s="34"/>
      <c r="L65" s="34"/>
      <c r="M65" s="34"/>
      <c r="N65" s="34"/>
      <c r="O65" s="34"/>
      <c r="P65" s="44">
        <f t="shared" si="1"/>
        <v>0</v>
      </c>
    </row>
    <row r="66" spans="1:16" ht="34.5" customHeight="1">
      <c r="A66" s="91"/>
      <c r="B66" s="91"/>
      <c r="C66" s="70" t="s">
        <v>36</v>
      </c>
      <c r="D66" s="39">
        <f t="shared" si="15"/>
        <v>830</v>
      </c>
      <c r="E66" s="71"/>
      <c r="F66" s="39">
        <v>830</v>
      </c>
      <c r="G66" s="63">
        <f t="shared" si="0"/>
        <v>830</v>
      </c>
      <c r="H66" s="34"/>
      <c r="I66" s="34">
        <v>830</v>
      </c>
      <c r="J66" s="34"/>
      <c r="K66" s="34"/>
      <c r="L66" s="34"/>
      <c r="M66" s="34"/>
      <c r="N66" s="34"/>
      <c r="O66" s="34"/>
      <c r="P66" s="44">
        <f t="shared" si="1"/>
        <v>0</v>
      </c>
    </row>
    <row r="67" spans="1:16" s="15" customFormat="1" ht="48" customHeight="1">
      <c r="A67" s="92"/>
      <c r="B67" s="92"/>
      <c r="C67" s="77" t="s">
        <v>56</v>
      </c>
      <c r="D67" s="78">
        <f t="shared" si="15"/>
        <v>5567</v>
      </c>
      <c r="E67" s="93"/>
      <c r="F67" s="78">
        <v>5567</v>
      </c>
      <c r="G67" s="63">
        <f t="shared" si="0"/>
        <v>5567</v>
      </c>
      <c r="H67" s="94"/>
      <c r="I67" s="94"/>
      <c r="J67" s="94"/>
      <c r="K67" s="94">
        <v>5567</v>
      </c>
      <c r="L67" s="94"/>
      <c r="M67" s="94"/>
      <c r="N67" s="94"/>
      <c r="O67" s="94"/>
      <c r="P67" s="44">
        <f t="shared" si="1"/>
        <v>0</v>
      </c>
    </row>
    <row r="68" spans="1:16" s="15" customFormat="1" ht="34.5" customHeight="1">
      <c r="A68" s="92"/>
      <c r="B68" s="92"/>
      <c r="C68" s="77" t="s">
        <v>57</v>
      </c>
      <c r="D68" s="78">
        <f t="shared" si="15"/>
        <v>6300</v>
      </c>
      <c r="E68" s="93"/>
      <c r="F68" s="78">
        <v>6300</v>
      </c>
      <c r="G68" s="63">
        <f t="shared" si="0"/>
        <v>6300</v>
      </c>
      <c r="H68" s="94"/>
      <c r="I68" s="94"/>
      <c r="J68" s="94"/>
      <c r="K68" s="94">
        <v>6300</v>
      </c>
      <c r="L68" s="94"/>
      <c r="M68" s="94"/>
      <c r="N68" s="94"/>
      <c r="O68" s="94"/>
      <c r="P68" s="44">
        <f t="shared" si="1"/>
        <v>0</v>
      </c>
    </row>
    <row r="69" spans="1:16" ht="31.5" customHeight="1">
      <c r="A69" s="91"/>
      <c r="B69" s="91"/>
      <c r="C69" s="70" t="s">
        <v>58</v>
      </c>
      <c r="D69" s="39">
        <f t="shared" si="15"/>
        <v>655</v>
      </c>
      <c r="E69" s="71"/>
      <c r="F69" s="39">
        <v>655</v>
      </c>
      <c r="G69" s="63">
        <f t="shared" si="0"/>
        <v>655</v>
      </c>
      <c r="H69" s="34"/>
      <c r="I69" s="34"/>
      <c r="J69" s="34"/>
      <c r="K69" s="34"/>
      <c r="L69" s="34"/>
      <c r="M69" s="34">
        <v>655</v>
      </c>
      <c r="N69" s="34"/>
      <c r="O69" s="34"/>
      <c r="P69" s="44">
        <f t="shared" si="1"/>
        <v>0</v>
      </c>
    </row>
    <row r="70" spans="1:16" ht="18.75" customHeight="1">
      <c r="A70" s="91"/>
      <c r="B70" s="91"/>
      <c r="C70" s="70" t="s">
        <v>59</v>
      </c>
      <c r="D70" s="39">
        <f t="shared" si="15"/>
        <v>221</v>
      </c>
      <c r="E70" s="71"/>
      <c r="F70" s="39">
        <v>221</v>
      </c>
      <c r="G70" s="63">
        <f t="shared" si="0"/>
        <v>221</v>
      </c>
      <c r="H70" s="34"/>
      <c r="I70" s="34"/>
      <c r="J70" s="34"/>
      <c r="K70" s="34"/>
      <c r="L70" s="34"/>
      <c r="M70" s="34">
        <v>221</v>
      </c>
      <c r="N70" s="34"/>
      <c r="O70" s="34"/>
      <c r="P70" s="44">
        <f t="shared" si="1"/>
        <v>0</v>
      </c>
    </row>
    <row r="71" spans="1:16" ht="18.75" customHeight="1">
      <c r="A71" s="91"/>
      <c r="B71" s="91"/>
      <c r="C71" s="70" t="s">
        <v>60</v>
      </c>
      <c r="D71" s="39">
        <f t="shared" si="15"/>
        <v>730</v>
      </c>
      <c r="E71" s="71"/>
      <c r="F71" s="39">
        <v>730</v>
      </c>
      <c r="G71" s="63">
        <f t="shared" si="0"/>
        <v>730</v>
      </c>
      <c r="H71" s="34"/>
      <c r="I71" s="34"/>
      <c r="J71" s="34"/>
      <c r="K71" s="34"/>
      <c r="L71" s="34"/>
      <c r="M71" s="34">
        <v>730</v>
      </c>
      <c r="N71" s="34"/>
      <c r="O71" s="34"/>
      <c r="P71" s="44">
        <f t="shared" si="1"/>
        <v>0</v>
      </c>
    </row>
    <row r="72" spans="1:16" ht="36" customHeight="1">
      <c r="A72" s="91"/>
      <c r="B72" s="91"/>
      <c r="C72" s="70" t="s">
        <v>61</v>
      </c>
      <c r="D72" s="39">
        <f t="shared" si="15"/>
        <v>120</v>
      </c>
      <c r="E72" s="71"/>
      <c r="F72" s="39">
        <v>120</v>
      </c>
      <c r="G72" s="63">
        <f t="shared" si="0"/>
        <v>120</v>
      </c>
      <c r="H72" s="34"/>
      <c r="I72" s="34"/>
      <c r="J72" s="34"/>
      <c r="K72" s="34"/>
      <c r="L72" s="34"/>
      <c r="M72" s="34">
        <v>120</v>
      </c>
      <c r="N72" s="34"/>
      <c r="O72" s="34"/>
      <c r="P72" s="44">
        <f t="shared" si="1"/>
        <v>0</v>
      </c>
    </row>
    <row r="73" spans="1:16" ht="31.5" customHeight="1">
      <c r="A73" s="91"/>
      <c r="B73" s="91"/>
      <c r="C73" s="70" t="s">
        <v>62</v>
      </c>
      <c r="D73" s="39">
        <f t="shared" si="15"/>
        <v>61</v>
      </c>
      <c r="E73" s="71"/>
      <c r="F73" s="39">
        <v>61</v>
      </c>
      <c r="G73" s="63">
        <f t="shared" si="0"/>
        <v>61</v>
      </c>
      <c r="H73" s="34"/>
      <c r="I73" s="34"/>
      <c r="J73" s="34"/>
      <c r="K73" s="34"/>
      <c r="L73" s="34"/>
      <c r="M73" s="34">
        <v>61</v>
      </c>
      <c r="N73" s="34"/>
      <c r="O73" s="34"/>
      <c r="P73" s="44">
        <f t="shared" si="1"/>
        <v>0</v>
      </c>
    </row>
    <row r="74" spans="1:16" s="8" customFormat="1" ht="22.5" customHeight="1">
      <c r="A74" s="33">
        <v>160</v>
      </c>
      <c r="B74" s="33">
        <v>171</v>
      </c>
      <c r="C74" s="59" t="s">
        <v>10</v>
      </c>
      <c r="D74" s="55">
        <f>D75+D76</f>
        <v>600</v>
      </c>
      <c r="E74" s="55">
        <f>E75+E76</f>
        <v>0</v>
      </c>
      <c r="F74" s="55">
        <f>F75+F76</f>
        <v>600</v>
      </c>
      <c r="G74" s="56">
        <f t="shared" ref="G74:G91" si="16">SUM(H74:O74)</f>
        <v>600</v>
      </c>
      <c r="H74" s="57"/>
      <c r="I74" s="55">
        <f>I75+I76</f>
        <v>600</v>
      </c>
      <c r="J74" s="57"/>
      <c r="K74" s="57"/>
      <c r="L74" s="57"/>
      <c r="M74" s="57"/>
      <c r="N74" s="57"/>
      <c r="O74" s="57"/>
      <c r="P74" s="44">
        <f t="shared" ref="P74:P91" si="17">D74-G74</f>
        <v>0</v>
      </c>
    </row>
    <row r="75" spans="1:16" ht="21" customHeight="1">
      <c r="A75" s="34"/>
      <c r="B75" s="34"/>
      <c r="C75" s="70" t="s">
        <v>55</v>
      </c>
      <c r="D75" s="39">
        <f>E75+F75</f>
        <v>150</v>
      </c>
      <c r="E75" s="71"/>
      <c r="F75" s="72">
        <v>150</v>
      </c>
      <c r="G75" s="63">
        <f t="shared" si="16"/>
        <v>150</v>
      </c>
      <c r="H75" s="34"/>
      <c r="I75" s="34">
        <v>150</v>
      </c>
      <c r="J75" s="34"/>
      <c r="K75" s="34"/>
      <c r="L75" s="34"/>
      <c r="M75" s="34"/>
      <c r="N75" s="34"/>
      <c r="O75" s="34"/>
      <c r="P75" s="44">
        <f t="shared" si="17"/>
        <v>0</v>
      </c>
    </row>
    <row r="76" spans="1:16" ht="50.25" customHeight="1">
      <c r="A76" s="34"/>
      <c r="B76" s="34"/>
      <c r="C76" s="70" t="s">
        <v>45</v>
      </c>
      <c r="D76" s="39">
        <f>E76+F76</f>
        <v>450</v>
      </c>
      <c r="E76" s="71"/>
      <c r="F76" s="39">
        <v>450</v>
      </c>
      <c r="G76" s="63">
        <f t="shared" si="16"/>
        <v>450</v>
      </c>
      <c r="H76" s="34"/>
      <c r="I76" s="34">
        <v>450</v>
      </c>
      <c r="J76" s="34"/>
      <c r="K76" s="34"/>
      <c r="L76" s="34"/>
      <c r="M76" s="34"/>
      <c r="N76" s="34"/>
      <c r="O76" s="34"/>
      <c r="P76" s="44">
        <f t="shared" si="17"/>
        <v>0</v>
      </c>
    </row>
    <row r="77" spans="1:16" s="8" customFormat="1" ht="22.5" customHeight="1">
      <c r="A77" s="33">
        <v>100</v>
      </c>
      <c r="B77" s="33">
        <v>103</v>
      </c>
      <c r="C77" s="59" t="s">
        <v>65</v>
      </c>
      <c r="D77" s="55">
        <f>D78</f>
        <v>360</v>
      </c>
      <c r="E77" s="55">
        <f t="shared" ref="E77:F77" si="18">E78</f>
        <v>0</v>
      </c>
      <c r="F77" s="55">
        <f t="shared" si="18"/>
        <v>360</v>
      </c>
      <c r="G77" s="56">
        <f t="shared" si="16"/>
        <v>360</v>
      </c>
      <c r="H77" s="57"/>
      <c r="I77" s="55">
        <f t="shared" ref="I77" si="19">I78</f>
        <v>360</v>
      </c>
      <c r="J77" s="57"/>
      <c r="K77" s="57"/>
      <c r="L77" s="57"/>
      <c r="M77" s="57"/>
      <c r="N77" s="57"/>
      <c r="O77" s="57"/>
      <c r="P77" s="44">
        <f t="shared" si="17"/>
        <v>0</v>
      </c>
    </row>
    <row r="78" spans="1:16" ht="65.25" customHeight="1">
      <c r="A78" s="34"/>
      <c r="B78" s="34"/>
      <c r="C78" s="70" t="s">
        <v>66</v>
      </c>
      <c r="D78" s="39">
        <f>E78+F78</f>
        <v>360</v>
      </c>
      <c r="E78" s="71"/>
      <c r="F78" s="39">
        <v>360</v>
      </c>
      <c r="G78" s="63">
        <f t="shared" si="16"/>
        <v>360</v>
      </c>
      <c r="H78" s="34"/>
      <c r="I78" s="34">
        <v>360</v>
      </c>
      <c r="J78" s="34"/>
      <c r="K78" s="34"/>
      <c r="L78" s="34"/>
      <c r="M78" s="34"/>
      <c r="N78" s="34"/>
      <c r="O78" s="34"/>
      <c r="P78" s="44">
        <f t="shared" si="17"/>
        <v>0</v>
      </c>
    </row>
    <row r="79" spans="1:16" s="16" customFormat="1" ht="19.5" customHeight="1">
      <c r="A79" s="91"/>
      <c r="B79" s="91"/>
      <c r="C79" s="95" t="s">
        <v>22</v>
      </c>
      <c r="D79" s="55">
        <f>E79+F79</f>
        <v>5127</v>
      </c>
      <c r="E79" s="55">
        <f>E80+E86</f>
        <v>0</v>
      </c>
      <c r="F79" s="55">
        <f>F80</f>
        <v>5127</v>
      </c>
      <c r="G79" s="56">
        <f t="shared" si="16"/>
        <v>5127</v>
      </c>
      <c r="H79" s="96"/>
      <c r="I79" s="55">
        <f>I80</f>
        <v>694</v>
      </c>
      <c r="J79" s="96"/>
      <c r="K79" s="96"/>
      <c r="L79" s="96"/>
      <c r="M79" s="55">
        <f>M80</f>
        <v>4433</v>
      </c>
      <c r="N79" s="96"/>
      <c r="O79" s="96"/>
      <c r="P79" s="44">
        <f t="shared" si="17"/>
        <v>0</v>
      </c>
    </row>
    <row r="80" spans="1:16" s="10" customFormat="1" ht="20.25" customHeight="1">
      <c r="A80" s="33">
        <v>280</v>
      </c>
      <c r="B80" s="33">
        <v>338</v>
      </c>
      <c r="C80" s="69" t="s">
        <v>13</v>
      </c>
      <c r="D80" s="55">
        <f>E80+F80</f>
        <v>5127</v>
      </c>
      <c r="E80" s="55">
        <f>E81</f>
        <v>0</v>
      </c>
      <c r="F80" s="55">
        <f>F81+F82+F86</f>
        <v>5127</v>
      </c>
      <c r="G80" s="56">
        <f t="shared" si="16"/>
        <v>5127</v>
      </c>
      <c r="H80" s="58"/>
      <c r="I80" s="55">
        <f>I81+I82+I86</f>
        <v>694</v>
      </c>
      <c r="J80" s="58"/>
      <c r="K80" s="58"/>
      <c r="L80" s="58"/>
      <c r="M80" s="55">
        <f>M81+M82+M86</f>
        <v>4433</v>
      </c>
      <c r="N80" s="58"/>
      <c r="O80" s="58"/>
      <c r="P80" s="44">
        <f t="shared" si="17"/>
        <v>0</v>
      </c>
    </row>
    <row r="81" spans="1:16" s="8" customFormat="1" ht="19.5" customHeight="1">
      <c r="A81" s="91"/>
      <c r="B81" s="91"/>
      <c r="C81" s="90" t="s">
        <v>78</v>
      </c>
      <c r="D81" s="39">
        <f t="shared" ref="D81" si="20">F81</f>
        <v>694</v>
      </c>
      <c r="E81" s="97"/>
      <c r="F81" s="39">
        <v>694</v>
      </c>
      <c r="G81" s="56">
        <f t="shared" si="16"/>
        <v>694</v>
      </c>
      <c r="H81" s="57"/>
      <c r="I81" s="34">
        <v>694</v>
      </c>
      <c r="J81" s="57"/>
      <c r="K81" s="57"/>
      <c r="L81" s="57"/>
      <c r="M81" s="39"/>
      <c r="N81" s="57"/>
      <c r="O81" s="57"/>
      <c r="P81" s="44">
        <f t="shared" si="17"/>
        <v>0</v>
      </c>
    </row>
    <row r="82" spans="1:16" s="12" customFormat="1" ht="19.5" customHeight="1">
      <c r="A82" s="98"/>
      <c r="B82" s="98"/>
      <c r="C82" s="99" t="s">
        <v>79</v>
      </c>
      <c r="D82" s="100">
        <f t="shared" ref="D82" si="21">SUM(D83:D85)</f>
        <v>2500</v>
      </c>
      <c r="E82" s="100"/>
      <c r="F82" s="100">
        <f>SUM(F83:F85)</f>
        <v>2500</v>
      </c>
      <c r="G82" s="56">
        <f t="shared" si="16"/>
        <v>2500</v>
      </c>
      <c r="H82" s="64"/>
      <c r="I82" s="64"/>
      <c r="J82" s="64"/>
      <c r="K82" s="64"/>
      <c r="L82" s="64"/>
      <c r="M82" s="100">
        <f>SUM(M83:M85)</f>
        <v>2500</v>
      </c>
      <c r="N82" s="64"/>
      <c r="O82" s="64"/>
      <c r="P82" s="44">
        <f t="shared" si="17"/>
        <v>0</v>
      </c>
    </row>
    <row r="83" spans="1:16" s="12" customFormat="1" ht="32.25" customHeight="1">
      <c r="A83" s="98"/>
      <c r="B83" s="98"/>
      <c r="C83" s="70" t="s">
        <v>69</v>
      </c>
      <c r="D83" s="39">
        <f>F83</f>
        <v>1500</v>
      </c>
      <c r="E83" s="97"/>
      <c r="F83" s="39">
        <v>1500</v>
      </c>
      <c r="G83" s="63">
        <f t="shared" si="16"/>
        <v>1500</v>
      </c>
      <c r="H83" s="64"/>
      <c r="I83" s="64"/>
      <c r="J83" s="64"/>
      <c r="K83" s="64"/>
      <c r="L83" s="64"/>
      <c r="M83" s="34">
        <v>1500</v>
      </c>
      <c r="N83" s="64"/>
      <c r="O83" s="64"/>
      <c r="P83" s="44">
        <f t="shared" si="17"/>
        <v>0</v>
      </c>
    </row>
    <row r="84" spans="1:16" s="12" customFormat="1" ht="19.5" customHeight="1">
      <c r="A84" s="98"/>
      <c r="B84" s="98"/>
      <c r="C84" s="70" t="s">
        <v>70</v>
      </c>
      <c r="D84" s="39">
        <f t="shared" ref="D84:D85" si="22">F84</f>
        <v>385</v>
      </c>
      <c r="E84" s="97"/>
      <c r="F84" s="39">
        <v>385</v>
      </c>
      <c r="G84" s="63">
        <f t="shared" si="16"/>
        <v>385</v>
      </c>
      <c r="H84" s="64"/>
      <c r="I84" s="64"/>
      <c r="J84" s="64"/>
      <c r="K84" s="64"/>
      <c r="L84" s="64"/>
      <c r="M84" s="34">
        <v>385</v>
      </c>
      <c r="N84" s="64"/>
      <c r="O84" s="64"/>
      <c r="P84" s="44">
        <f t="shared" si="17"/>
        <v>0</v>
      </c>
    </row>
    <row r="85" spans="1:16" s="12" customFormat="1" ht="33.75" customHeight="1">
      <c r="A85" s="98"/>
      <c r="B85" s="98"/>
      <c r="C85" s="70" t="s">
        <v>71</v>
      </c>
      <c r="D85" s="39">
        <f t="shared" si="22"/>
        <v>615</v>
      </c>
      <c r="E85" s="97"/>
      <c r="F85" s="39">
        <v>615</v>
      </c>
      <c r="G85" s="63">
        <f t="shared" si="16"/>
        <v>615</v>
      </c>
      <c r="H85" s="64"/>
      <c r="I85" s="64"/>
      <c r="J85" s="64"/>
      <c r="K85" s="64"/>
      <c r="L85" s="64"/>
      <c r="M85" s="34">
        <v>615</v>
      </c>
      <c r="N85" s="64"/>
      <c r="O85" s="64"/>
      <c r="P85" s="44">
        <f t="shared" si="17"/>
        <v>0</v>
      </c>
    </row>
    <row r="86" spans="1:16" s="11" customFormat="1" ht="31.5" customHeight="1">
      <c r="A86" s="101"/>
      <c r="B86" s="74"/>
      <c r="C86" s="99" t="s">
        <v>77</v>
      </c>
      <c r="D86" s="55">
        <f>SUM(D87:D91)</f>
        <v>1933</v>
      </c>
      <c r="E86" s="55">
        <f t="shared" ref="E86:F86" si="23">SUM(E87:E91)</f>
        <v>0</v>
      </c>
      <c r="F86" s="55">
        <f t="shared" si="23"/>
        <v>1933</v>
      </c>
      <c r="G86" s="56">
        <f t="shared" si="16"/>
        <v>1933</v>
      </c>
      <c r="H86" s="102"/>
      <c r="I86" s="102"/>
      <c r="J86" s="102"/>
      <c r="K86" s="102"/>
      <c r="L86" s="102"/>
      <c r="M86" s="55">
        <f t="shared" ref="M86" si="24">SUM(M87:M91)</f>
        <v>1933</v>
      </c>
      <c r="N86" s="102"/>
      <c r="O86" s="102"/>
      <c r="P86" s="44">
        <f t="shared" si="17"/>
        <v>0</v>
      </c>
    </row>
    <row r="87" spans="1:16" s="13" customFormat="1" ht="21" customHeight="1">
      <c r="A87" s="98"/>
      <c r="B87" s="98"/>
      <c r="C87" s="103" t="s">
        <v>72</v>
      </c>
      <c r="D87" s="39">
        <f t="shared" ref="D87:D91" si="25">E87+F87</f>
        <v>200</v>
      </c>
      <c r="E87" s="104">
        <f>SUM(E88:E90)</f>
        <v>0</v>
      </c>
      <c r="F87" s="39">
        <v>200</v>
      </c>
      <c r="G87" s="63">
        <f t="shared" si="16"/>
        <v>200</v>
      </c>
      <c r="H87" s="105"/>
      <c r="I87" s="105"/>
      <c r="J87" s="105"/>
      <c r="K87" s="105"/>
      <c r="L87" s="105"/>
      <c r="M87" s="96">
        <v>200</v>
      </c>
      <c r="N87" s="105"/>
      <c r="O87" s="105"/>
      <c r="P87" s="44">
        <f t="shared" si="17"/>
        <v>0</v>
      </c>
    </row>
    <row r="88" spans="1:16" s="11" customFormat="1" ht="46.5" customHeight="1">
      <c r="A88" s="98"/>
      <c r="B88" s="98"/>
      <c r="C88" s="103" t="s">
        <v>73</v>
      </c>
      <c r="D88" s="39">
        <f>F88</f>
        <v>700</v>
      </c>
      <c r="E88" s="106"/>
      <c r="F88" s="39">
        <v>700</v>
      </c>
      <c r="G88" s="63">
        <f t="shared" si="16"/>
        <v>700</v>
      </c>
      <c r="H88" s="102"/>
      <c r="I88" s="102"/>
      <c r="J88" s="102"/>
      <c r="K88" s="102"/>
      <c r="L88" s="102"/>
      <c r="M88" s="96">
        <v>700</v>
      </c>
      <c r="N88" s="102"/>
      <c r="O88" s="102"/>
      <c r="P88" s="44">
        <f t="shared" si="17"/>
        <v>0</v>
      </c>
    </row>
    <row r="89" spans="1:16" s="11" customFormat="1" ht="46.5" customHeight="1">
      <c r="A89" s="98"/>
      <c r="B89" s="98"/>
      <c r="C89" s="103" t="s">
        <v>74</v>
      </c>
      <c r="D89" s="39">
        <f t="shared" si="25"/>
        <v>633</v>
      </c>
      <c r="E89" s="106"/>
      <c r="F89" s="39">
        <v>633</v>
      </c>
      <c r="G89" s="63">
        <f t="shared" si="16"/>
        <v>633</v>
      </c>
      <c r="H89" s="102"/>
      <c r="I89" s="102"/>
      <c r="J89" s="102"/>
      <c r="K89" s="102"/>
      <c r="L89" s="102"/>
      <c r="M89" s="96">
        <v>633</v>
      </c>
      <c r="N89" s="102"/>
      <c r="O89" s="102"/>
      <c r="P89" s="44">
        <f t="shared" si="17"/>
        <v>0</v>
      </c>
    </row>
    <row r="90" spans="1:16" s="11" customFormat="1" ht="46.5" customHeight="1">
      <c r="A90" s="98"/>
      <c r="B90" s="98"/>
      <c r="C90" s="103" t="s">
        <v>75</v>
      </c>
      <c r="D90" s="39">
        <f t="shared" ref="D90" si="26">F90</f>
        <v>200</v>
      </c>
      <c r="E90" s="106"/>
      <c r="F90" s="39">
        <v>200</v>
      </c>
      <c r="G90" s="63">
        <f t="shared" si="16"/>
        <v>200</v>
      </c>
      <c r="H90" s="102"/>
      <c r="I90" s="102"/>
      <c r="J90" s="102"/>
      <c r="K90" s="102"/>
      <c r="L90" s="102"/>
      <c r="M90" s="96">
        <v>200</v>
      </c>
      <c r="N90" s="102"/>
      <c r="O90" s="102"/>
      <c r="P90" s="44">
        <f t="shared" si="17"/>
        <v>0</v>
      </c>
    </row>
    <row r="91" spans="1:16" s="14" customFormat="1" ht="46.5" customHeight="1">
      <c r="A91" s="107"/>
      <c r="B91" s="107"/>
      <c r="C91" s="103" t="s">
        <v>76</v>
      </c>
      <c r="D91" s="39">
        <f t="shared" si="25"/>
        <v>200</v>
      </c>
      <c r="E91" s="65"/>
      <c r="F91" s="39">
        <v>200</v>
      </c>
      <c r="G91" s="63">
        <f t="shared" si="16"/>
        <v>200</v>
      </c>
      <c r="H91" s="68"/>
      <c r="I91" s="68"/>
      <c r="J91" s="68"/>
      <c r="K91" s="68"/>
      <c r="L91" s="68"/>
      <c r="M91" s="34">
        <v>200</v>
      </c>
      <c r="N91" s="68"/>
      <c r="O91" s="68"/>
      <c r="P91" s="44">
        <f t="shared" si="17"/>
        <v>0</v>
      </c>
    </row>
    <row r="92" spans="1:16" ht="15" customHeight="1">
      <c r="A92" s="29"/>
      <c r="B92" s="29"/>
      <c r="C92" s="30"/>
      <c r="D92" s="31"/>
      <c r="E92" s="31"/>
      <c r="F92" s="31"/>
      <c r="G92" s="23"/>
    </row>
    <row r="93" spans="1:16" ht="6" customHeight="1"/>
    <row r="94" spans="1:16">
      <c r="A94" s="1" t="s">
        <v>12</v>
      </c>
      <c r="C94" s="7"/>
      <c r="D94" s="7"/>
      <c r="E94" s="7"/>
      <c r="F94" s="7"/>
      <c r="G94" s="24"/>
    </row>
    <row r="95" spans="1:16" s="1" customFormat="1" ht="20.25" customHeight="1">
      <c r="A95" s="137" t="s">
        <v>68</v>
      </c>
      <c r="B95" s="141"/>
      <c r="C95" s="141"/>
      <c r="D95" s="141"/>
      <c r="E95" s="141"/>
      <c r="F95" s="141"/>
      <c r="G95" s="25"/>
    </row>
    <row r="96" spans="1:16">
      <c r="A96" s="1" t="s">
        <v>83</v>
      </c>
    </row>
    <row r="97" spans="1:7" ht="66.75" customHeight="1">
      <c r="A97" s="135" t="s">
        <v>85</v>
      </c>
      <c r="B97" s="136"/>
      <c r="C97" s="136"/>
      <c r="D97" s="136"/>
      <c r="E97" s="136"/>
      <c r="F97" s="136"/>
      <c r="G97" s="26"/>
    </row>
    <row r="98" spans="1:7" ht="49.5" customHeight="1">
      <c r="A98" s="135" t="s">
        <v>87</v>
      </c>
      <c r="B98" s="136"/>
      <c r="C98" s="136"/>
      <c r="D98" s="136"/>
      <c r="E98" s="136"/>
      <c r="F98" s="136"/>
      <c r="G98" s="26"/>
    </row>
    <row r="99" spans="1:7">
      <c r="A99" s="1" t="s">
        <v>86</v>
      </c>
    </row>
  </sheetData>
  <mergeCells count="16">
    <mergeCell ref="A98:F98"/>
    <mergeCell ref="H6:I6"/>
    <mergeCell ref="J6:K6"/>
    <mergeCell ref="L6:M6"/>
    <mergeCell ref="N6:O6"/>
    <mergeCell ref="A95:F95"/>
    <mergeCell ref="A97:F97"/>
    <mergeCell ref="A1:F1"/>
    <mergeCell ref="A2:F2"/>
    <mergeCell ref="A3:F3"/>
    <mergeCell ref="D5:F5"/>
    <mergeCell ref="A6:A7"/>
    <mergeCell ref="B6:B7"/>
    <mergeCell ref="C6:C7"/>
    <mergeCell ref="D6:D7"/>
    <mergeCell ref="E6:F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138CA-3BC8-4FDF-B9E4-E49CB307ADB0}">
  <dimension ref="A1:R99"/>
  <sheetViews>
    <sheetView workbookViewId="0">
      <selection sqref="A1:XFD1048576"/>
    </sheetView>
  </sheetViews>
  <sheetFormatPr defaultRowHeight="15.75"/>
  <cols>
    <col min="1" max="1" width="6" style="1" customWidth="1"/>
    <col min="2" max="2" width="7.140625" style="1" customWidth="1"/>
    <col min="3" max="3" width="56.140625" style="1" customWidth="1"/>
    <col min="4" max="4" width="8.85546875" style="1" customWidth="1"/>
    <col min="5" max="5" width="9" style="1" customWidth="1"/>
    <col min="6" max="6" width="9.7109375" style="1" customWidth="1"/>
    <col min="7" max="7" width="9.7109375" style="20" customWidth="1"/>
    <col min="8" max="8" width="11.28515625" style="2" bestFit="1" customWidth="1"/>
    <col min="9" max="9" width="9" style="2" bestFit="1" customWidth="1"/>
    <col min="10" max="10" width="9.140625" style="2"/>
    <col min="11" max="11" width="12.7109375" style="2" customWidth="1"/>
    <col min="12" max="253" width="9.140625" style="2"/>
    <col min="254" max="254" width="6" style="2" customWidth="1"/>
    <col min="255" max="255" width="7.85546875" style="2" customWidth="1"/>
    <col min="256" max="256" width="57.7109375" style="2" customWidth="1"/>
    <col min="257" max="257" width="10.5703125" style="2" customWidth="1"/>
    <col min="258" max="258" width="9.85546875" style="2" customWidth="1"/>
    <col min="259" max="259" width="10.42578125" style="2" customWidth="1"/>
    <col min="260" max="260" width="6.7109375" style="2" customWidth="1"/>
    <col min="261" max="261" width="11.28515625" style="2" customWidth="1"/>
    <col min="262" max="262" width="24.7109375" style="2" customWidth="1"/>
    <col min="263" max="263" width="16.42578125" style="2" customWidth="1"/>
    <col min="264" max="509" width="9.140625" style="2"/>
    <col min="510" max="510" width="6" style="2" customWidth="1"/>
    <col min="511" max="511" width="7.85546875" style="2" customWidth="1"/>
    <col min="512" max="512" width="57.7109375" style="2" customWidth="1"/>
    <col min="513" max="513" width="10.5703125" style="2" customWidth="1"/>
    <col min="514" max="514" width="9.85546875" style="2" customWidth="1"/>
    <col min="515" max="515" width="10.42578125" style="2" customWidth="1"/>
    <col min="516" max="516" width="6.7109375" style="2" customWidth="1"/>
    <col min="517" max="517" width="11.28515625" style="2" customWidth="1"/>
    <col min="518" max="518" width="24.7109375" style="2" customWidth="1"/>
    <col min="519" max="519" width="16.42578125" style="2" customWidth="1"/>
    <col min="520" max="765" width="9.140625" style="2"/>
    <col min="766" max="766" width="6" style="2" customWidth="1"/>
    <col min="767" max="767" width="7.85546875" style="2" customWidth="1"/>
    <col min="768" max="768" width="57.7109375" style="2" customWidth="1"/>
    <col min="769" max="769" width="10.5703125" style="2" customWidth="1"/>
    <col min="770" max="770" width="9.85546875" style="2" customWidth="1"/>
    <col min="771" max="771" width="10.42578125" style="2" customWidth="1"/>
    <col min="772" max="772" width="6.7109375" style="2" customWidth="1"/>
    <col min="773" max="773" width="11.28515625" style="2" customWidth="1"/>
    <col min="774" max="774" width="24.7109375" style="2" customWidth="1"/>
    <col min="775" max="775" width="16.42578125" style="2" customWidth="1"/>
    <col min="776" max="1021" width="9.140625" style="2"/>
    <col min="1022" max="1022" width="6" style="2" customWidth="1"/>
    <col min="1023" max="1023" width="7.85546875" style="2" customWidth="1"/>
    <col min="1024" max="1024" width="57.7109375" style="2" customWidth="1"/>
    <col min="1025" max="1025" width="10.5703125" style="2" customWidth="1"/>
    <col min="1026" max="1026" width="9.85546875" style="2" customWidth="1"/>
    <col min="1027" max="1027" width="10.42578125" style="2" customWidth="1"/>
    <col min="1028" max="1028" width="6.7109375" style="2" customWidth="1"/>
    <col min="1029" max="1029" width="11.28515625" style="2" customWidth="1"/>
    <col min="1030" max="1030" width="24.7109375" style="2" customWidth="1"/>
    <col min="1031" max="1031" width="16.42578125" style="2" customWidth="1"/>
    <col min="1032" max="1277" width="9.140625" style="2"/>
    <col min="1278" max="1278" width="6" style="2" customWidth="1"/>
    <col min="1279" max="1279" width="7.85546875" style="2" customWidth="1"/>
    <col min="1280" max="1280" width="57.7109375" style="2" customWidth="1"/>
    <col min="1281" max="1281" width="10.5703125" style="2" customWidth="1"/>
    <col min="1282" max="1282" width="9.85546875" style="2" customWidth="1"/>
    <col min="1283" max="1283" width="10.42578125" style="2" customWidth="1"/>
    <col min="1284" max="1284" width="6.7109375" style="2" customWidth="1"/>
    <col min="1285" max="1285" width="11.28515625" style="2" customWidth="1"/>
    <col min="1286" max="1286" width="24.7109375" style="2" customWidth="1"/>
    <col min="1287" max="1287" width="16.42578125" style="2" customWidth="1"/>
    <col min="1288" max="1533" width="9.140625" style="2"/>
    <col min="1534" max="1534" width="6" style="2" customWidth="1"/>
    <col min="1535" max="1535" width="7.85546875" style="2" customWidth="1"/>
    <col min="1536" max="1536" width="57.7109375" style="2" customWidth="1"/>
    <col min="1537" max="1537" width="10.5703125" style="2" customWidth="1"/>
    <col min="1538" max="1538" width="9.85546875" style="2" customWidth="1"/>
    <col min="1539" max="1539" width="10.42578125" style="2" customWidth="1"/>
    <col min="1540" max="1540" width="6.7109375" style="2" customWidth="1"/>
    <col min="1541" max="1541" width="11.28515625" style="2" customWidth="1"/>
    <col min="1542" max="1542" width="24.7109375" style="2" customWidth="1"/>
    <col min="1543" max="1543" width="16.42578125" style="2" customWidth="1"/>
    <col min="1544" max="1789" width="9.140625" style="2"/>
    <col min="1790" max="1790" width="6" style="2" customWidth="1"/>
    <col min="1791" max="1791" width="7.85546875" style="2" customWidth="1"/>
    <col min="1792" max="1792" width="57.7109375" style="2" customWidth="1"/>
    <col min="1793" max="1793" width="10.5703125" style="2" customWidth="1"/>
    <col min="1794" max="1794" width="9.85546875" style="2" customWidth="1"/>
    <col min="1795" max="1795" width="10.42578125" style="2" customWidth="1"/>
    <col min="1796" max="1796" width="6.7109375" style="2" customWidth="1"/>
    <col min="1797" max="1797" width="11.28515625" style="2" customWidth="1"/>
    <col min="1798" max="1798" width="24.7109375" style="2" customWidth="1"/>
    <col min="1799" max="1799" width="16.42578125" style="2" customWidth="1"/>
    <col min="1800" max="2045" width="9.140625" style="2"/>
    <col min="2046" max="2046" width="6" style="2" customWidth="1"/>
    <col min="2047" max="2047" width="7.85546875" style="2" customWidth="1"/>
    <col min="2048" max="2048" width="57.7109375" style="2" customWidth="1"/>
    <col min="2049" max="2049" width="10.5703125" style="2" customWidth="1"/>
    <col min="2050" max="2050" width="9.85546875" style="2" customWidth="1"/>
    <col min="2051" max="2051" width="10.42578125" style="2" customWidth="1"/>
    <col min="2052" max="2052" width="6.7109375" style="2" customWidth="1"/>
    <col min="2053" max="2053" width="11.28515625" style="2" customWidth="1"/>
    <col min="2054" max="2054" width="24.7109375" style="2" customWidth="1"/>
    <col min="2055" max="2055" width="16.42578125" style="2" customWidth="1"/>
    <col min="2056" max="2301" width="9.140625" style="2"/>
    <col min="2302" max="2302" width="6" style="2" customWidth="1"/>
    <col min="2303" max="2303" width="7.85546875" style="2" customWidth="1"/>
    <col min="2304" max="2304" width="57.7109375" style="2" customWidth="1"/>
    <col min="2305" max="2305" width="10.5703125" style="2" customWidth="1"/>
    <col min="2306" max="2306" width="9.85546875" style="2" customWidth="1"/>
    <col min="2307" max="2307" width="10.42578125" style="2" customWidth="1"/>
    <col min="2308" max="2308" width="6.7109375" style="2" customWidth="1"/>
    <col min="2309" max="2309" width="11.28515625" style="2" customWidth="1"/>
    <col min="2310" max="2310" width="24.7109375" style="2" customWidth="1"/>
    <col min="2311" max="2311" width="16.42578125" style="2" customWidth="1"/>
    <col min="2312" max="2557" width="9.140625" style="2"/>
    <col min="2558" max="2558" width="6" style="2" customWidth="1"/>
    <col min="2559" max="2559" width="7.85546875" style="2" customWidth="1"/>
    <col min="2560" max="2560" width="57.7109375" style="2" customWidth="1"/>
    <col min="2561" max="2561" width="10.5703125" style="2" customWidth="1"/>
    <col min="2562" max="2562" width="9.85546875" style="2" customWidth="1"/>
    <col min="2563" max="2563" width="10.42578125" style="2" customWidth="1"/>
    <col min="2564" max="2564" width="6.7109375" style="2" customWidth="1"/>
    <col min="2565" max="2565" width="11.28515625" style="2" customWidth="1"/>
    <col min="2566" max="2566" width="24.7109375" style="2" customWidth="1"/>
    <col min="2567" max="2567" width="16.42578125" style="2" customWidth="1"/>
    <col min="2568" max="2813" width="9.140625" style="2"/>
    <col min="2814" max="2814" width="6" style="2" customWidth="1"/>
    <col min="2815" max="2815" width="7.85546875" style="2" customWidth="1"/>
    <col min="2816" max="2816" width="57.7109375" style="2" customWidth="1"/>
    <col min="2817" max="2817" width="10.5703125" style="2" customWidth="1"/>
    <col min="2818" max="2818" width="9.85546875" style="2" customWidth="1"/>
    <col min="2819" max="2819" width="10.42578125" style="2" customWidth="1"/>
    <col min="2820" max="2820" width="6.7109375" style="2" customWidth="1"/>
    <col min="2821" max="2821" width="11.28515625" style="2" customWidth="1"/>
    <col min="2822" max="2822" width="24.7109375" style="2" customWidth="1"/>
    <col min="2823" max="2823" width="16.42578125" style="2" customWidth="1"/>
    <col min="2824" max="3069" width="9.140625" style="2"/>
    <col min="3070" max="3070" width="6" style="2" customWidth="1"/>
    <col min="3071" max="3071" width="7.85546875" style="2" customWidth="1"/>
    <col min="3072" max="3072" width="57.7109375" style="2" customWidth="1"/>
    <col min="3073" max="3073" width="10.5703125" style="2" customWidth="1"/>
    <col min="3074" max="3074" width="9.85546875" style="2" customWidth="1"/>
    <col min="3075" max="3075" width="10.42578125" style="2" customWidth="1"/>
    <col min="3076" max="3076" width="6.7109375" style="2" customWidth="1"/>
    <col min="3077" max="3077" width="11.28515625" style="2" customWidth="1"/>
    <col min="3078" max="3078" width="24.7109375" style="2" customWidth="1"/>
    <col min="3079" max="3079" width="16.42578125" style="2" customWidth="1"/>
    <col min="3080" max="3325" width="9.140625" style="2"/>
    <col min="3326" max="3326" width="6" style="2" customWidth="1"/>
    <col min="3327" max="3327" width="7.85546875" style="2" customWidth="1"/>
    <col min="3328" max="3328" width="57.7109375" style="2" customWidth="1"/>
    <col min="3329" max="3329" width="10.5703125" style="2" customWidth="1"/>
    <col min="3330" max="3330" width="9.85546875" style="2" customWidth="1"/>
    <col min="3331" max="3331" width="10.42578125" style="2" customWidth="1"/>
    <col min="3332" max="3332" width="6.7109375" style="2" customWidth="1"/>
    <col min="3333" max="3333" width="11.28515625" style="2" customWidth="1"/>
    <col min="3334" max="3334" width="24.7109375" style="2" customWidth="1"/>
    <col min="3335" max="3335" width="16.42578125" style="2" customWidth="1"/>
    <col min="3336" max="3581" width="9.140625" style="2"/>
    <col min="3582" max="3582" width="6" style="2" customWidth="1"/>
    <col min="3583" max="3583" width="7.85546875" style="2" customWidth="1"/>
    <col min="3584" max="3584" width="57.7109375" style="2" customWidth="1"/>
    <col min="3585" max="3585" width="10.5703125" style="2" customWidth="1"/>
    <col min="3586" max="3586" width="9.85546875" style="2" customWidth="1"/>
    <col min="3587" max="3587" width="10.42578125" style="2" customWidth="1"/>
    <col min="3588" max="3588" width="6.7109375" style="2" customWidth="1"/>
    <col min="3589" max="3589" width="11.28515625" style="2" customWidth="1"/>
    <col min="3590" max="3590" width="24.7109375" style="2" customWidth="1"/>
    <col min="3591" max="3591" width="16.42578125" style="2" customWidth="1"/>
    <col min="3592" max="3837" width="9.140625" style="2"/>
    <col min="3838" max="3838" width="6" style="2" customWidth="1"/>
    <col min="3839" max="3839" width="7.85546875" style="2" customWidth="1"/>
    <col min="3840" max="3840" width="57.7109375" style="2" customWidth="1"/>
    <col min="3841" max="3841" width="10.5703125" style="2" customWidth="1"/>
    <col min="3842" max="3842" width="9.85546875" style="2" customWidth="1"/>
    <col min="3843" max="3843" width="10.42578125" style="2" customWidth="1"/>
    <col min="3844" max="3844" width="6.7109375" style="2" customWidth="1"/>
    <col min="3845" max="3845" width="11.28515625" style="2" customWidth="1"/>
    <col min="3846" max="3846" width="24.7109375" style="2" customWidth="1"/>
    <col min="3847" max="3847" width="16.42578125" style="2" customWidth="1"/>
    <col min="3848" max="4093" width="9.140625" style="2"/>
    <col min="4094" max="4094" width="6" style="2" customWidth="1"/>
    <col min="4095" max="4095" width="7.85546875" style="2" customWidth="1"/>
    <col min="4096" max="4096" width="57.7109375" style="2" customWidth="1"/>
    <col min="4097" max="4097" width="10.5703125" style="2" customWidth="1"/>
    <col min="4098" max="4098" width="9.85546875" style="2" customWidth="1"/>
    <col min="4099" max="4099" width="10.42578125" style="2" customWidth="1"/>
    <col min="4100" max="4100" width="6.7109375" style="2" customWidth="1"/>
    <col min="4101" max="4101" width="11.28515625" style="2" customWidth="1"/>
    <col min="4102" max="4102" width="24.7109375" style="2" customWidth="1"/>
    <col min="4103" max="4103" width="16.42578125" style="2" customWidth="1"/>
    <col min="4104" max="4349" width="9.140625" style="2"/>
    <col min="4350" max="4350" width="6" style="2" customWidth="1"/>
    <col min="4351" max="4351" width="7.85546875" style="2" customWidth="1"/>
    <col min="4352" max="4352" width="57.7109375" style="2" customWidth="1"/>
    <col min="4353" max="4353" width="10.5703125" style="2" customWidth="1"/>
    <col min="4354" max="4354" width="9.85546875" style="2" customWidth="1"/>
    <col min="4355" max="4355" width="10.42578125" style="2" customWidth="1"/>
    <col min="4356" max="4356" width="6.7109375" style="2" customWidth="1"/>
    <col min="4357" max="4357" width="11.28515625" style="2" customWidth="1"/>
    <col min="4358" max="4358" width="24.7109375" style="2" customWidth="1"/>
    <col min="4359" max="4359" width="16.42578125" style="2" customWidth="1"/>
    <col min="4360" max="4605" width="9.140625" style="2"/>
    <col min="4606" max="4606" width="6" style="2" customWidth="1"/>
    <col min="4607" max="4607" width="7.85546875" style="2" customWidth="1"/>
    <col min="4608" max="4608" width="57.7109375" style="2" customWidth="1"/>
    <col min="4609" max="4609" width="10.5703125" style="2" customWidth="1"/>
    <col min="4610" max="4610" width="9.85546875" style="2" customWidth="1"/>
    <col min="4611" max="4611" width="10.42578125" style="2" customWidth="1"/>
    <col min="4612" max="4612" width="6.7109375" style="2" customWidth="1"/>
    <col min="4613" max="4613" width="11.28515625" style="2" customWidth="1"/>
    <col min="4614" max="4614" width="24.7109375" style="2" customWidth="1"/>
    <col min="4615" max="4615" width="16.42578125" style="2" customWidth="1"/>
    <col min="4616" max="4861" width="9.140625" style="2"/>
    <col min="4862" max="4862" width="6" style="2" customWidth="1"/>
    <col min="4863" max="4863" width="7.85546875" style="2" customWidth="1"/>
    <col min="4864" max="4864" width="57.7109375" style="2" customWidth="1"/>
    <col min="4865" max="4865" width="10.5703125" style="2" customWidth="1"/>
    <col min="4866" max="4866" width="9.85546875" style="2" customWidth="1"/>
    <col min="4867" max="4867" width="10.42578125" style="2" customWidth="1"/>
    <col min="4868" max="4868" width="6.7109375" style="2" customWidth="1"/>
    <col min="4869" max="4869" width="11.28515625" style="2" customWidth="1"/>
    <col min="4870" max="4870" width="24.7109375" style="2" customWidth="1"/>
    <col min="4871" max="4871" width="16.42578125" style="2" customWidth="1"/>
    <col min="4872" max="5117" width="9.140625" style="2"/>
    <col min="5118" max="5118" width="6" style="2" customWidth="1"/>
    <col min="5119" max="5119" width="7.85546875" style="2" customWidth="1"/>
    <col min="5120" max="5120" width="57.7109375" style="2" customWidth="1"/>
    <col min="5121" max="5121" width="10.5703125" style="2" customWidth="1"/>
    <col min="5122" max="5122" width="9.85546875" style="2" customWidth="1"/>
    <col min="5123" max="5123" width="10.42578125" style="2" customWidth="1"/>
    <col min="5124" max="5124" width="6.7109375" style="2" customWidth="1"/>
    <col min="5125" max="5125" width="11.28515625" style="2" customWidth="1"/>
    <col min="5126" max="5126" width="24.7109375" style="2" customWidth="1"/>
    <col min="5127" max="5127" width="16.42578125" style="2" customWidth="1"/>
    <col min="5128" max="5373" width="9.140625" style="2"/>
    <col min="5374" max="5374" width="6" style="2" customWidth="1"/>
    <col min="5375" max="5375" width="7.85546875" style="2" customWidth="1"/>
    <col min="5376" max="5376" width="57.7109375" style="2" customWidth="1"/>
    <col min="5377" max="5377" width="10.5703125" style="2" customWidth="1"/>
    <col min="5378" max="5378" width="9.85546875" style="2" customWidth="1"/>
    <col min="5379" max="5379" width="10.42578125" style="2" customWidth="1"/>
    <col min="5380" max="5380" width="6.7109375" style="2" customWidth="1"/>
    <col min="5381" max="5381" width="11.28515625" style="2" customWidth="1"/>
    <col min="5382" max="5382" width="24.7109375" style="2" customWidth="1"/>
    <col min="5383" max="5383" width="16.42578125" style="2" customWidth="1"/>
    <col min="5384" max="5629" width="9.140625" style="2"/>
    <col min="5630" max="5630" width="6" style="2" customWidth="1"/>
    <col min="5631" max="5631" width="7.85546875" style="2" customWidth="1"/>
    <col min="5632" max="5632" width="57.7109375" style="2" customWidth="1"/>
    <col min="5633" max="5633" width="10.5703125" style="2" customWidth="1"/>
    <col min="5634" max="5634" width="9.85546875" style="2" customWidth="1"/>
    <col min="5635" max="5635" width="10.42578125" style="2" customWidth="1"/>
    <col min="5636" max="5636" width="6.7109375" style="2" customWidth="1"/>
    <col min="5637" max="5637" width="11.28515625" style="2" customWidth="1"/>
    <col min="5638" max="5638" width="24.7109375" style="2" customWidth="1"/>
    <col min="5639" max="5639" width="16.42578125" style="2" customWidth="1"/>
    <col min="5640" max="5885" width="9.140625" style="2"/>
    <col min="5886" max="5886" width="6" style="2" customWidth="1"/>
    <col min="5887" max="5887" width="7.85546875" style="2" customWidth="1"/>
    <col min="5888" max="5888" width="57.7109375" style="2" customWidth="1"/>
    <col min="5889" max="5889" width="10.5703125" style="2" customWidth="1"/>
    <col min="5890" max="5890" width="9.85546875" style="2" customWidth="1"/>
    <col min="5891" max="5891" width="10.42578125" style="2" customWidth="1"/>
    <col min="5892" max="5892" width="6.7109375" style="2" customWidth="1"/>
    <col min="5893" max="5893" width="11.28515625" style="2" customWidth="1"/>
    <col min="5894" max="5894" width="24.7109375" style="2" customWidth="1"/>
    <col min="5895" max="5895" width="16.42578125" style="2" customWidth="1"/>
    <col min="5896" max="6141" width="9.140625" style="2"/>
    <col min="6142" max="6142" width="6" style="2" customWidth="1"/>
    <col min="6143" max="6143" width="7.85546875" style="2" customWidth="1"/>
    <col min="6144" max="6144" width="57.7109375" style="2" customWidth="1"/>
    <col min="6145" max="6145" width="10.5703125" style="2" customWidth="1"/>
    <col min="6146" max="6146" width="9.85546875" style="2" customWidth="1"/>
    <col min="6147" max="6147" width="10.42578125" style="2" customWidth="1"/>
    <col min="6148" max="6148" width="6.7109375" style="2" customWidth="1"/>
    <col min="6149" max="6149" width="11.28515625" style="2" customWidth="1"/>
    <col min="6150" max="6150" width="24.7109375" style="2" customWidth="1"/>
    <col min="6151" max="6151" width="16.42578125" style="2" customWidth="1"/>
    <col min="6152" max="6397" width="9.140625" style="2"/>
    <col min="6398" max="6398" width="6" style="2" customWidth="1"/>
    <col min="6399" max="6399" width="7.85546875" style="2" customWidth="1"/>
    <col min="6400" max="6400" width="57.7109375" style="2" customWidth="1"/>
    <col min="6401" max="6401" width="10.5703125" style="2" customWidth="1"/>
    <col min="6402" max="6402" width="9.85546875" style="2" customWidth="1"/>
    <col min="6403" max="6403" width="10.42578125" style="2" customWidth="1"/>
    <col min="6404" max="6404" width="6.7109375" style="2" customWidth="1"/>
    <col min="6405" max="6405" width="11.28515625" style="2" customWidth="1"/>
    <col min="6406" max="6406" width="24.7109375" style="2" customWidth="1"/>
    <col min="6407" max="6407" width="16.42578125" style="2" customWidth="1"/>
    <col min="6408" max="6653" width="9.140625" style="2"/>
    <col min="6654" max="6654" width="6" style="2" customWidth="1"/>
    <col min="6655" max="6655" width="7.85546875" style="2" customWidth="1"/>
    <col min="6656" max="6656" width="57.7109375" style="2" customWidth="1"/>
    <col min="6657" max="6657" width="10.5703125" style="2" customWidth="1"/>
    <col min="6658" max="6658" width="9.85546875" style="2" customWidth="1"/>
    <col min="6659" max="6659" width="10.42578125" style="2" customWidth="1"/>
    <col min="6660" max="6660" width="6.7109375" style="2" customWidth="1"/>
    <col min="6661" max="6661" width="11.28515625" style="2" customWidth="1"/>
    <col min="6662" max="6662" width="24.7109375" style="2" customWidth="1"/>
    <col min="6663" max="6663" width="16.42578125" style="2" customWidth="1"/>
    <col min="6664" max="6909" width="9.140625" style="2"/>
    <col min="6910" max="6910" width="6" style="2" customWidth="1"/>
    <col min="6911" max="6911" width="7.85546875" style="2" customWidth="1"/>
    <col min="6912" max="6912" width="57.7109375" style="2" customWidth="1"/>
    <col min="6913" max="6913" width="10.5703125" style="2" customWidth="1"/>
    <col min="6914" max="6914" width="9.85546875" style="2" customWidth="1"/>
    <col min="6915" max="6915" width="10.42578125" style="2" customWidth="1"/>
    <col min="6916" max="6916" width="6.7109375" style="2" customWidth="1"/>
    <col min="6917" max="6917" width="11.28515625" style="2" customWidth="1"/>
    <col min="6918" max="6918" width="24.7109375" style="2" customWidth="1"/>
    <col min="6919" max="6919" width="16.42578125" style="2" customWidth="1"/>
    <col min="6920" max="7165" width="9.140625" style="2"/>
    <col min="7166" max="7166" width="6" style="2" customWidth="1"/>
    <col min="7167" max="7167" width="7.85546875" style="2" customWidth="1"/>
    <col min="7168" max="7168" width="57.7109375" style="2" customWidth="1"/>
    <col min="7169" max="7169" width="10.5703125" style="2" customWidth="1"/>
    <col min="7170" max="7170" width="9.85546875" style="2" customWidth="1"/>
    <col min="7171" max="7171" width="10.42578125" style="2" customWidth="1"/>
    <col min="7172" max="7172" width="6.7109375" style="2" customWidth="1"/>
    <col min="7173" max="7173" width="11.28515625" style="2" customWidth="1"/>
    <col min="7174" max="7174" width="24.7109375" style="2" customWidth="1"/>
    <col min="7175" max="7175" width="16.42578125" style="2" customWidth="1"/>
    <col min="7176" max="7421" width="9.140625" style="2"/>
    <col min="7422" max="7422" width="6" style="2" customWidth="1"/>
    <col min="7423" max="7423" width="7.85546875" style="2" customWidth="1"/>
    <col min="7424" max="7424" width="57.7109375" style="2" customWidth="1"/>
    <col min="7425" max="7425" width="10.5703125" style="2" customWidth="1"/>
    <col min="7426" max="7426" width="9.85546875" style="2" customWidth="1"/>
    <col min="7427" max="7427" width="10.42578125" style="2" customWidth="1"/>
    <col min="7428" max="7428" width="6.7109375" style="2" customWidth="1"/>
    <col min="7429" max="7429" width="11.28515625" style="2" customWidth="1"/>
    <col min="7430" max="7430" width="24.7109375" style="2" customWidth="1"/>
    <col min="7431" max="7431" width="16.42578125" style="2" customWidth="1"/>
    <col min="7432" max="7677" width="9.140625" style="2"/>
    <col min="7678" max="7678" width="6" style="2" customWidth="1"/>
    <col min="7679" max="7679" width="7.85546875" style="2" customWidth="1"/>
    <col min="7680" max="7680" width="57.7109375" style="2" customWidth="1"/>
    <col min="7681" max="7681" width="10.5703125" style="2" customWidth="1"/>
    <col min="7682" max="7682" width="9.85546875" style="2" customWidth="1"/>
    <col min="7683" max="7683" width="10.42578125" style="2" customWidth="1"/>
    <col min="7684" max="7684" width="6.7109375" style="2" customWidth="1"/>
    <col min="7685" max="7685" width="11.28515625" style="2" customWidth="1"/>
    <col min="7686" max="7686" width="24.7109375" style="2" customWidth="1"/>
    <col min="7687" max="7687" width="16.42578125" style="2" customWidth="1"/>
    <col min="7688" max="7933" width="9.140625" style="2"/>
    <col min="7934" max="7934" width="6" style="2" customWidth="1"/>
    <col min="7935" max="7935" width="7.85546875" style="2" customWidth="1"/>
    <col min="7936" max="7936" width="57.7109375" style="2" customWidth="1"/>
    <col min="7937" max="7937" width="10.5703125" style="2" customWidth="1"/>
    <col min="7938" max="7938" width="9.85546875" style="2" customWidth="1"/>
    <col min="7939" max="7939" width="10.42578125" style="2" customWidth="1"/>
    <col min="7940" max="7940" width="6.7109375" style="2" customWidth="1"/>
    <col min="7941" max="7941" width="11.28515625" style="2" customWidth="1"/>
    <col min="7942" max="7942" width="24.7109375" style="2" customWidth="1"/>
    <col min="7943" max="7943" width="16.42578125" style="2" customWidth="1"/>
    <col min="7944" max="8189" width="9.140625" style="2"/>
    <col min="8190" max="8190" width="6" style="2" customWidth="1"/>
    <col min="8191" max="8191" width="7.85546875" style="2" customWidth="1"/>
    <col min="8192" max="8192" width="57.7109375" style="2" customWidth="1"/>
    <col min="8193" max="8193" width="10.5703125" style="2" customWidth="1"/>
    <col min="8194" max="8194" width="9.85546875" style="2" customWidth="1"/>
    <col min="8195" max="8195" width="10.42578125" style="2" customWidth="1"/>
    <col min="8196" max="8196" width="6.7109375" style="2" customWidth="1"/>
    <col min="8197" max="8197" width="11.28515625" style="2" customWidth="1"/>
    <col min="8198" max="8198" width="24.7109375" style="2" customWidth="1"/>
    <col min="8199" max="8199" width="16.42578125" style="2" customWidth="1"/>
    <col min="8200" max="8445" width="9.140625" style="2"/>
    <col min="8446" max="8446" width="6" style="2" customWidth="1"/>
    <col min="8447" max="8447" width="7.85546875" style="2" customWidth="1"/>
    <col min="8448" max="8448" width="57.7109375" style="2" customWidth="1"/>
    <col min="8449" max="8449" width="10.5703125" style="2" customWidth="1"/>
    <col min="8450" max="8450" width="9.85546875" style="2" customWidth="1"/>
    <col min="8451" max="8451" width="10.42578125" style="2" customWidth="1"/>
    <col min="8452" max="8452" width="6.7109375" style="2" customWidth="1"/>
    <col min="8453" max="8453" width="11.28515625" style="2" customWidth="1"/>
    <col min="8454" max="8454" width="24.7109375" style="2" customWidth="1"/>
    <col min="8455" max="8455" width="16.42578125" style="2" customWidth="1"/>
    <col min="8456" max="8701" width="9.140625" style="2"/>
    <col min="8702" max="8702" width="6" style="2" customWidth="1"/>
    <col min="8703" max="8703" width="7.85546875" style="2" customWidth="1"/>
    <col min="8704" max="8704" width="57.7109375" style="2" customWidth="1"/>
    <col min="8705" max="8705" width="10.5703125" style="2" customWidth="1"/>
    <col min="8706" max="8706" width="9.85546875" style="2" customWidth="1"/>
    <col min="8707" max="8707" width="10.42578125" style="2" customWidth="1"/>
    <col min="8708" max="8708" width="6.7109375" style="2" customWidth="1"/>
    <col min="8709" max="8709" width="11.28515625" style="2" customWidth="1"/>
    <col min="8710" max="8710" width="24.7109375" style="2" customWidth="1"/>
    <col min="8711" max="8711" width="16.42578125" style="2" customWidth="1"/>
    <col min="8712" max="8957" width="9.140625" style="2"/>
    <col min="8958" max="8958" width="6" style="2" customWidth="1"/>
    <col min="8959" max="8959" width="7.85546875" style="2" customWidth="1"/>
    <col min="8960" max="8960" width="57.7109375" style="2" customWidth="1"/>
    <col min="8961" max="8961" width="10.5703125" style="2" customWidth="1"/>
    <col min="8962" max="8962" width="9.85546875" style="2" customWidth="1"/>
    <col min="8963" max="8963" width="10.42578125" style="2" customWidth="1"/>
    <col min="8964" max="8964" width="6.7109375" style="2" customWidth="1"/>
    <col min="8965" max="8965" width="11.28515625" style="2" customWidth="1"/>
    <col min="8966" max="8966" width="24.7109375" style="2" customWidth="1"/>
    <col min="8967" max="8967" width="16.42578125" style="2" customWidth="1"/>
    <col min="8968" max="9213" width="9.140625" style="2"/>
    <col min="9214" max="9214" width="6" style="2" customWidth="1"/>
    <col min="9215" max="9215" width="7.85546875" style="2" customWidth="1"/>
    <col min="9216" max="9216" width="57.7109375" style="2" customWidth="1"/>
    <col min="9217" max="9217" width="10.5703125" style="2" customWidth="1"/>
    <col min="9218" max="9218" width="9.85546875" style="2" customWidth="1"/>
    <col min="9219" max="9219" width="10.42578125" style="2" customWidth="1"/>
    <col min="9220" max="9220" width="6.7109375" style="2" customWidth="1"/>
    <col min="9221" max="9221" width="11.28515625" style="2" customWidth="1"/>
    <col min="9222" max="9222" width="24.7109375" style="2" customWidth="1"/>
    <col min="9223" max="9223" width="16.42578125" style="2" customWidth="1"/>
    <col min="9224" max="9469" width="9.140625" style="2"/>
    <col min="9470" max="9470" width="6" style="2" customWidth="1"/>
    <col min="9471" max="9471" width="7.85546875" style="2" customWidth="1"/>
    <col min="9472" max="9472" width="57.7109375" style="2" customWidth="1"/>
    <col min="9473" max="9473" width="10.5703125" style="2" customWidth="1"/>
    <col min="9474" max="9474" width="9.85546875" style="2" customWidth="1"/>
    <col min="9475" max="9475" width="10.42578125" style="2" customWidth="1"/>
    <col min="9476" max="9476" width="6.7109375" style="2" customWidth="1"/>
    <col min="9477" max="9477" width="11.28515625" style="2" customWidth="1"/>
    <col min="9478" max="9478" width="24.7109375" style="2" customWidth="1"/>
    <col min="9479" max="9479" width="16.42578125" style="2" customWidth="1"/>
    <col min="9480" max="9725" width="9.140625" style="2"/>
    <col min="9726" max="9726" width="6" style="2" customWidth="1"/>
    <col min="9727" max="9727" width="7.85546875" style="2" customWidth="1"/>
    <col min="9728" max="9728" width="57.7109375" style="2" customWidth="1"/>
    <col min="9729" max="9729" width="10.5703125" style="2" customWidth="1"/>
    <col min="9730" max="9730" width="9.85546875" style="2" customWidth="1"/>
    <col min="9731" max="9731" width="10.42578125" style="2" customWidth="1"/>
    <col min="9732" max="9732" width="6.7109375" style="2" customWidth="1"/>
    <col min="9733" max="9733" width="11.28515625" style="2" customWidth="1"/>
    <col min="9734" max="9734" width="24.7109375" style="2" customWidth="1"/>
    <col min="9735" max="9735" width="16.42578125" style="2" customWidth="1"/>
    <col min="9736" max="9981" width="9.140625" style="2"/>
    <col min="9982" max="9982" width="6" style="2" customWidth="1"/>
    <col min="9983" max="9983" width="7.85546875" style="2" customWidth="1"/>
    <col min="9984" max="9984" width="57.7109375" style="2" customWidth="1"/>
    <col min="9985" max="9985" width="10.5703125" style="2" customWidth="1"/>
    <col min="9986" max="9986" width="9.85546875" style="2" customWidth="1"/>
    <col min="9987" max="9987" width="10.42578125" style="2" customWidth="1"/>
    <col min="9988" max="9988" width="6.7109375" style="2" customWidth="1"/>
    <col min="9989" max="9989" width="11.28515625" style="2" customWidth="1"/>
    <col min="9990" max="9990" width="24.7109375" style="2" customWidth="1"/>
    <col min="9991" max="9991" width="16.42578125" style="2" customWidth="1"/>
    <col min="9992" max="10237" width="9.140625" style="2"/>
    <col min="10238" max="10238" width="6" style="2" customWidth="1"/>
    <col min="10239" max="10239" width="7.85546875" style="2" customWidth="1"/>
    <col min="10240" max="10240" width="57.7109375" style="2" customWidth="1"/>
    <col min="10241" max="10241" width="10.5703125" style="2" customWidth="1"/>
    <col min="10242" max="10242" width="9.85546875" style="2" customWidth="1"/>
    <col min="10243" max="10243" width="10.42578125" style="2" customWidth="1"/>
    <col min="10244" max="10244" width="6.7109375" style="2" customWidth="1"/>
    <col min="10245" max="10245" width="11.28515625" style="2" customWidth="1"/>
    <col min="10246" max="10246" width="24.7109375" style="2" customWidth="1"/>
    <col min="10247" max="10247" width="16.42578125" style="2" customWidth="1"/>
    <col min="10248" max="10493" width="9.140625" style="2"/>
    <col min="10494" max="10494" width="6" style="2" customWidth="1"/>
    <col min="10495" max="10495" width="7.85546875" style="2" customWidth="1"/>
    <col min="10496" max="10496" width="57.7109375" style="2" customWidth="1"/>
    <col min="10497" max="10497" width="10.5703125" style="2" customWidth="1"/>
    <col min="10498" max="10498" width="9.85546875" style="2" customWidth="1"/>
    <col min="10499" max="10499" width="10.42578125" style="2" customWidth="1"/>
    <col min="10500" max="10500" width="6.7109375" style="2" customWidth="1"/>
    <col min="10501" max="10501" width="11.28515625" style="2" customWidth="1"/>
    <col min="10502" max="10502" width="24.7109375" style="2" customWidth="1"/>
    <col min="10503" max="10503" width="16.42578125" style="2" customWidth="1"/>
    <col min="10504" max="10749" width="9.140625" style="2"/>
    <col min="10750" max="10750" width="6" style="2" customWidth="1"/>
    <col min="10751" max="10751" width="7.85546875" style="2" customWidth="1"/>
    <col min="10752" max="10752" width="57.7109375" style="2" customWidth="1"/>
    <col min="10753" max="10753" width="10.5703125" style="2" customWidth="1"/>
    <col min="10754" max="10754" width="9.85546875" style="2" customWidth="1"/>
    <col min="10755" max="10755" width="10.42578125" style="2" customWidth="1"/>
    <col min="10756" max="10756" width="6.7109375" style="2" customWidth="1"/>
    <col min="10757" max="10757" width="11.28515625" style="2" customWidth="1"/>
    <col min="10758" max="10758" width="24.7109375" style="2" customWidth="1"/>
    <col min="10759" max="10759" width="16.42578125" style="2" customWidth="1"/>
    <col min="10760" max="11005" width="9.140625" style="2"/>
    <col min="11006" max="11006" width="6" style="2" customWidth="1"/>
    <col min="11007" max="11007" width="7.85546875" style="2" customWidth="1"/>
    <col min="11008" max="11008" width="57.7109375" style="2" customWidth="1"/>
    <col min="11009" max="11009" width="10.5703125" style="2" customWidth="1"/>
    <col min="11010" max="11010" width="9.85546875" style="2" customWidth="1"/>
    <col min="11011" max="11011" width="10.42578125" style="2" customWidth="1"/>
    <col min="11012" max="11012" width="6.7109375" style="2" customWidth="1"/>
    <col min="11013" max="11013" width="11.28515625" style="2" customWidth="1"/>
    <col min="11014" max="11014" width="24.7109375" style="2" customWidth="1"/>
    <col min="11015" max="11015" width="16.42578125" style="2" customWidth="1"/>
    <col min="11016" max="11261" width="9.140625" style="2"/>
    <col min="11262" max="11262" width="6" style="2" customWidth="1"/>
    <col min="11263" max="11263" width="7.85546875" style="2" customWidth="1"/>
    <col min="11264" max="11264" width="57.7109375" style="2" customWidth="1"/>
    <col min="11265" max="11265" width="10.5703125" style="2" customWidth="1"/>
    <col min="11266" max="11266" width="9.85546875" style="2" customWidth="1"/>
    <col min="11267" max="11267" width="10.42578125" style="2" customWidth="1"/>
    <col min="11268" max="11268" width="6.7109375" style="2" customWidth="1"/>
    <col min="11269" max="11269" width="11.28515625" style="2" customWidth="1"/>
    <col min="11270" max="11270" width="24.7109375" style="2" customWidth="1"/>
    <col min="11271" max="11271" width="16.42578125" style="2" customWidth="1"/>
    <col min="11272" max="11517" width="9.140625" style="2"/>
    <col min="11518" max="11518" width="6" style="2" customWidth="1"/>
    <col min="11519" max="11519" width="7.85546875" style="2" customWidth="1"/>
    <col min="11520" max="11520" width="57.7109375" style="2" customWidth="1"/>
    <col min="11521" max="11521" width="10.5703125" style="2" customWidth="1"/>
    <col min="11522" max="11522" width="9.85546875" style="2" customWidth="1"/>
    <col min="11523" max="11523" width="10.42578125" style="2" customWidth="1"/>
    <col min="11524" max="11524" width="6.7109375" style="2" customWidth="1"/>
    <col min="11525" max="11525" width="11.28515625" style="2" customWidth="1"/>
    <col min="11526" max="11526" width="24.7109375" style="2" customWidth="1"/>
    <col min="11527" max="11527" width="16.42578125" style="2" customWidth="1"/>
    <col min="11528" max="11773" width="9.140625" style="2"/>
    <col min="11774" max="11774" width="6" style="2" customWidth="1"/>
    <col min="11775" max="11775" width="7.85546875" style="2" customWidth="1"/>
    <col min="11776" max="11776" width="57.7109375" style="2" customWidth="1"/>
    <col min="11777" max="11777" width="10.5703125" style="2" customWidth="1"/>
    <col min="11778" max="11778" width="9.85546875" style="2" customWidth="1"/>
    <col min="11779" max="11779" width="10.42578125" style="2" customWidth="1"/>
    <col min="11780" max="11780" width="6.7109375" style="2" customWidth="1"/>
    <col min="11781" max="11781" width="11.28515625" style="2" customWidth="1"/>
    <col min="11782" max="11782" width="24.7109375" style="2" customWidth="1"/>
    <col min="11783" max="11783" width="16.42578125" style="2" customWidth="1"/>
    <col min="11784" max="12029" width="9.140625" style="2"/>
    <col min="12030" max="12030" width="6" style="2" customWidth="1"/>
    <col min="12031" max="12031" width="7.85546875" style="2" customWidth="1"/>
    <col min="12032" max="12032" width="57.7109375" style="2" customWidth="1"/>
    <col min="12033" max="12033" width="10.5703125" style="2" customWidth="1"/>
    <col min="12034" max="12034" width="9.85546875" style="2" customWidth="1"/>
    <col min="12035" max="12035" width="10.42578125" style="2" customWidth="1"/>
    <col min="12036" max="12036" width="6.7109375" style="2" customWidth="1"/>
    <col min="12037" max="12037" width="11.28515625" style="2" customWidth="1"/>
    <col min="12038" max="12038" width="24.7109375" style="2" customWidth="1"/>
    <col min="12039" max="12039" width="16.42578125" style="2" customWidth="1"/>
    <col min="12040" max="12285" width="9.140625" style="2"/>
    <col min="12286" max="12286" width="6" style="2" customWidth="1"/>
    <col min="12287" max="12287" width="7.85546875" style="2" customWidth="1"/>
    <col min="12288" max="12288" width="57.7109375" style="2" customWidth="1"/>
    <col min="12289" max="12289" width="10.5703125" style="2" customWidth="1"/>
    <col min="12290" max="12290" width="9.85546875" style="2" customWidth="1"/>
    <col min="12291" max="12291" width="10.42578125" style="2" customWidth="1"/>
    <col min="12292" max="12292" width="6.7109375" style="2" customWidth="1"/>
    <col min="12293" max="12293" width="11.28515625" style="2" customWidth="1"/>
    <col min="12294" max="12294" width="24.7109375" style="2" customWidth="1"/>
    <col min="12295" max="12295" width="16.42578125" style="2" customWidth="1"/>
    <col min="12296" max="12541" width="9.140625" style="2"/>
    <col min="12542" max="12542" width="6" style="2" customWidth="1"/>
    <col min="12543" max="12543" width="7.85546875" style="2" customWidth="1"/>
    <col min="12544" max="12544" width="57.7109375" style="2" customWidth="1"/>
    <col min="12545" max="12545" width="10.5703125" style="2" customWidth="1"/>
    <col min="12546" max="12546" width="9.85546875" style="2" customWidth="1"/>
    <col min="12547" max="12547" width="10.42578125" style="2" customWidth="1"/>
    <col min="12548" max="12548" width="6.7109375" style="2" customWidth="1"/>
    <col min="12549" max="12549" width="11.28515625" style="2" customWidth="1"/>
    <col min="12550" max="12550" width="24.7109375" style="2" customWidth="1"/>
    <col min="12551" max="12551" width="16.42578125" style="2" customWidth="1"/>
    <col min="12552" max="12797" width="9.140625" style="2"/>
    <col min="12798" max="12798" width="6" style="2" customWidth="1"/>
    <col min="12799" max="12799" width="7.85546875" style="2" customWidth="1"/>
    <col min="12800" max="12800" width="57.7109375" style="2" customWidth="1"/>
    <col min="12801" max="12801" width="10.5703125" style="2" customWidth="1"/>
    <col min="12802" max="12802" width="9.85546875" style="2" customWidth="1"/>
    <col min="12803" max="12803" width="10.42578125" style="2" customWidth="1"/>
    <col min="12804" max="12804" width="6.7109375" style="2" customWidth="1"/>
    <col min="12805" max="12805" width="11.28515625" style="2" customWidth="1"/>
    <col min="12806" max="12806" width="24.7109375" style="2" customWidth="1"/>
    <col min="12807" max="12807" width="16.42578125" style="2" customWidth="1"/>
    <col min="12808" max="13053" width="9.140625" style="2"/>
    <col min="13054" max="13054" width="6" style="2" customWidth="1"/>
    <col min="13055" max="13055" width="7.85546875" style="2" customWidth="1"/>
    <col min="13056" max="13056" width="57.7109375" style="2" customWidth="1"/>
    <col min="13057" max="13057" width="10.5703125" style="2" customWidth="1"/>
    <col min="13058" max="13058" width="9.85546875" style="2" customWidth="1"/>
    <col min="13059" max="13059" width="10.42578125" style="2" customWidth="1"/>
    <col min="13060" max="13060" width="6.7109375" style="2" customWidth="1"/>
    <col min="13061" max="13061" width="11.28515625" style="2" customWidth="1"/>
    <col min="13062" max="13062" width="24.7109375" style="2" customWidth="1"/>
    <col min="13063" max="13063" width="16.42578125" style="2" customWidth="1"/>
    <col min="13064" max="13309" width="9.140625" style="2"/>
    <col min="13310" max="13310" width="6" style="2" customWidth="1"/>
    <col min="13311" max="13311" width="7.85546875" style="2" customWidth="1"/>
    <col min="13312" max="13312" width="57.7109375" style="2" customWidth="1"/>
    <col min="13313" max="13313" width="10.5703125" style="2" customWidth="1"/>
    <col min="13314" max="13314" width="9.85546875" style="2" customWidth="1"/>
    <col min="13315" max="13315" width="10.42578125" style="2" customWidth="1"/>
    <col min="13316" max="13316" width="6.7109375" style="2" customWidth="1"/>
    <col min="13317" max="13317" width="11.28515625" style="2" customWidth="1"/>
    <col min="13318" max="13318" width="24.7109375" style="2" customWidth="1"/>
    <col min="13319" max="13319" width="16.42578125" style="2" customWidth="1"/>
    <col min="13320" max="13565" width="9.140625" style="2"/>
    <col min="13566" max="13566" width="6" style="2" customWidth="1"/>
    <col min="13567" max="13567" width="7.85546875" style="2" customWidth="1"/>
    <col min="13568" max="13568" width="57.7109375" style="2" customWidth="1"/>
    <col min="13569" max="13569" width="10.5703125" style="2" customWidth="1"/>
    <col min="13570" max="13570" width="9.85546875" style="2" customWidth="1"/>
    <col min="13571" max="13571" width="10.42578125" style="2" customWidth="1"/>
    <col min="13572" max="13572" width="6.7109375" style="2" customWidth="1"/>
    <col min="13573" max="13573" width="11.28515625" style="2" customWidth="1"/>
    <col min="13574" max="13574" width="24.7109375" style="2" customWidth="1"/>
    <col min="13575" max="13575" width="16.42578125" style="2" customWidth="1"/>
    <col min="13576" max="13821" width="9.140625" style="2"/>
    <col min="13822" max="13822" width="6" style="2" customWidth="1"/>
    <col min="13823" max="13823" width="7.85546875" style="2" customWidth="1"/>
    <col min="13824" max="13824" width="57.7109375" style="2" customWidth="1"/>
    <col min="13825" max="13825" width="10.5703125" style="2" customWidth="1"/>
    <col min="13826" max="13826" width="9.85546875" style="2" customWidth="1"/>
    <col min="13827" max="13827" width="10.42578125" style="2" customWidth="1"/>
    <col min="13828" max="13828" width="6.7109375" style="2" customWidth="1"/>
    <col min="13829" max="13829" width="11.28515625" style="2" customWidth="1"/>
    <col min="13830" max="13830" width="24.7109375" style="2" customWidth="1"/>
    <col min="13831" max="13831" width="16.42578125" style="2" customWidth="1"/>
    <col min="13832" max="14077" width="9.140625" style="2"/>
    <col min="14078" max="14078" width="6" style="2" customWidth="1"/>
    <col min="14079" max="14079" width="7.85546875" style="2" customWidth="1"/>
    <col min="14080" max="14080" width="57.7109375" style="2" customWidth="1"/>
    <col min="14081" max="14081" width="10.5703125" style="2" customWidth="1"/>
    <col min="14082" max="14082" width="9.85546875" style="2" customWidth="1"/>
    <col min="14083" max="14083" width="10.42578125" style="2" customWidth="1"/>
    <col min="14084" max="14084" width="6.7109375" style="2" customWidth="1"/>
    <col min="14085" max="14085" width="11.28515625" style="2" customWidth="1"/>
    <col min="14086" max="14086" width="24.7109375" style="2" customWidth="1"/>
    <col min="14087" max="14087" width="16.42578125" style="2" customWidth="1"/>
    <col min="14088" max="14333" width="9.140625" style="2"/>
    <col min="14334" max="14334" width="6" style="2" customWidth="1"/>
    <col min="14335" max="14335" width="7.85546875" style="2" customWidth="1"/>
    <col min="14336" max="14336" width="57.7109375" style="2" customWidth="1"/>
    <col min="14337" max="14337" width="10.5703125" style="2" customWidth="1"/>
    <col min="14338" max="14338" width="9.85546875" style="2" customWidth="1"/>
    <col min="14339" max="14339" width="10.42578125" style="2" customWidth="1"/>
    <col min="14340" max="14340" width="6.7109375" style="2" customWidth="1"/>
    <col min="14341" max="14341" width="11.28515625" style="2" customWidth="1"/>
    <col min="14342" max="14342" width="24.7109375" style="2" customWidth="1"/>
    <col min="14343" max="14343" width="16.42578125" style="2" customWidth="1"/>
    <col min="14344" max="14589" width="9.140625" style="2"/>
    <col min="14590" max="14590" width="6" style="2" customWidth="1"/>
    <col min="14591" max="14591" width="7.85546875" style="2" customWidth="1"/>
    <col min="14592" max="14592" width="57.7109375" style="2" customWidth="1"/>
    <col min="14593" max="14593" width="10.5703125" style="2" customWidth="1"/>
    <col min="14594" max="14594" width="9.85546875" style="2" customWidth="1"/>
    <col min="14595" max="14595" width="10.42578125" style="2" customWidth="1"/>
    <col min="14596" max="14596" width="6.7109375" style="2" customWidth="1"/>
    <col min="14597" max="14597" width="11.28515625" style="2" customWidth="1"/>
    <col min="14598" max="14598" width="24.7109375" style="2" customWidth="1"/>
    <col min="14599" max="14599" width="16.42578125" style="2" customWidth="1"/>
    <col min="14600" max="14845" width="9.140625" style="2"/>
    <col min="14846" max="14846" width="6" style="2" customWidth="1"/>
    <col min="14847" max="14847" width="7.85546875" style="2" customWidth="1"/>
    <col min="14848" max="14848" width="57.7109375" style="2" customWidth="1"/>
    <col min="14849" max="14849" width="10.5703125" style="2" customWidth="1"/>
    <col min="14850" max="14850" width="9.85546875" style="2" customWidth="1"/>
    <col min="14851" max="14851" width="10.42578125" style="2" customWidth="1"/>
    <col min="14852" max="14852" width="6.7109375" style="2" customWidth="1"/>
    <col min="14853" max="14853" width="11.28515625" style="2" customWidth="1"/>
    <col min="14854" max="14854" width="24.7109375" style="2" customWidth="1"/>
    <col min="14855" max="14855" width="16.42578125" style="2" customWidth="1"/>
    <col min="14856" max="15101" width="9.140625" style="2"/>
    <col min="15102" max="15102" width="6" style="2" customWidth="1"/>
    <col min="15103" max="15103" width="7.85546875" style="2" customWidth="1"/>
    <col min="15104" max="15104" width="57.7109375" style="2" customWidth="1"/>
    <col min="15105" max="15105" width="10.5703125" style="2" customWidth="1"/>
    <col min="15106" max="15106" width="9.85546875" style="2" customWidth="1"/>
    <col min="15107" max="15107" width="10.42578125" style="2" customWidth="1"/>
    <col min="15108" max="15108" width="6.7109375" style="2" customWidth="1"/>
    <col min="15109" max="15109" width="11.28515625" style="2" customWidth="1"/>
    <col min="15110" max="15110" width="24.7109375" style="2" customWidth="1"/>
    <col min="15111" max="15111" width="16.42578125" style="2" customWidth="1"/>
    <col min="15112" max="15357" width="9.140625" style="2"/>
    <col min="15358" max="15358" width="6" style="2" customWidth="1"/>
    <col min="15359" max="15359" width="7.85546875" style="2" customWidth="1"/>
    <col min="15360" max="15360" width="57.7109375" style="2" customWidth="1"/>
    <col min="15361" max="15361" width="10.5703125" style="2" customWidth="1"/>
    <col min="15362" max="15362" width="9.85546875" style="2" customWidth="1"/>
    <col min="15363" max="15363" width="10.42578125" style="2" customWidth="1"/>
    <col min="15364" max="15364" width="6.7109375" style="2" customWidth="1"/>
    <col min="15365" max="15365" width="11.28515625" style="2" customWidth="1"/>
    <col min="15366" max="15366" width="24.7109375" style="2" customWidth="1"/>
    <col min="15367" max="15367" width="16.42578125" style="2" customWidth="1"/>
    <col min="15368" max="15613" width="9.140625" style="2"/>
    <col min="15614" max="15614" width="6" style="2" customWidth="1"/>
    <col min="15615" max="15615" width="7.85546875" style="2" customWidth="1"/>
    <col min="15616" max="15616" width="57.7109375" style="2" customWidth="1"/>
    <col min="15617" max="15617" width="10.5703125" style="2" customWidth="1"/>
    <col min="15618" max="15618" width="9.85546875" style="2" customWidth="1"/>
    <col min="15619" max="15619" width="10.42578125" style="2" customWidth="1"/>
    <col min="15620" max="15620" width="6.7109375" style="2" customWidth="1"/>
    <col min="15621" max="15621" width="11.28515625" style="2" customWidth="1"/>
    <col min="15622" max="15622" width="24.7109375" style="2" customWidth="1"/>
    <col min="15623" max="15623" width="16.42578125" style="2" customWidth="1"/>
    <col min="15624" max="15869" width="9.140625" style="2"/>
    <col min="15870" max="15870" width="6" style="2" customWidth="1"/>
    <col min="15871" max="15871" width="7.85546875" style="2" customWidth="1"/>
    <col min="15872" max="15872" width="57.7109375" style="2" customWidth="1"/>
    <col min="15873" max="15873" width="10.5703125" style="2" customWidth="1"/>
    <col min="15874" max="15874" width="9.85546875" style="2" customWidth="1"/>
    <col min="15875" max="15875" width="10.42578125" style="2" customWidth="1"/>
    <col min="15876" max="15876" width="6.7109375" style="2" customWidth="1"/>
    <col min="15877" max="15877" width="11.28515625" style="2" customWidth="1"/>
    <col min="15878" max="15878" width="24.7109375" style="2" customWidth="1"/>
    <col min="15879" max="15879" width="16.42578125" style="2" customWidth="1"/>
    <col min="15880" max="16125" width="9.140625" style="2"/>
    <col min="16126" max="16126" width="6" style="2" customWidth="1"/>
    <col min="16127" max="16127" width="7.85546875" style="2" customWidth="1"/>
    <col min="16128" max="16128" width="57.7109375" style="2" customWidth="1"/>
    <col min="16129" max="16129" width="10.5703125" style="2" customWidth="1"/>
    <col min="16130" max="16130" width="9.85546875" style="2" customWidth="1"/>
    <col min="16131" max="16131" width="10.42578125" style="2" customWidth="1"/>
    <col min="16132" max="16132" width="6.7109375" style="2" customWidth="1"/>
    <col min="16133" max="16133" width="11.28515625" style="2" customWidth="1"/>
    <col min="16134" max="16134" width="24.7109375" style="2" customWidth="1"/>
    <col min="16135" max="16135" width="16.42578125" style="2" customWidth="1"/>
    <col min="16136" max="16384" width="9.140625" style="2"/>
  </cols>
  <sheetData>
    <row r="1" spans="1:16" ht="21.75" customHeight="1">
      <c r="A1" s="129" t="s">
        <v>67</v>
      </c>
      <c r="B1" s="129"/>
      <c r="C1" s="129"/>
      <c r="D1" s="129"/>
      <c r="E1" s="129"/>
      <c r="F1" s="129"/>
      <c r="G1" s="18"/>
    </row>
    <row r="2" spans="1:16">
      <c r="A2" s="129" t="s">
        <v>14</v>
      </c>
      <c r="B2" s="129"/>
      <c r="C2" s="129"/>
      <c r="D2" s="129"/>
      <c r="E2" s="129"/>
      <c r="F2" s="129"/>
      <c r="G2" s="18"/>
    </row>
    <row r="3" spans="1:16" ht="19.5" customHeight="1">
      <c r="A3" s="142" t="s">
        <v>80</v>
      </c>
      <c r="B3" s="142"/>
      <c r="C3" s="142"/>
      <c r="D3" s="142"/>
      <c r="E3" s="142"/>
      <c r="F3" s="142"/>
      <c r="G3" s="19"/>
    </row>
    <row r="4" spans="1:16" ht="5.25" customHeight="1">
      <c r="C4" s="3"/>
      <c r="D4" s="3"/>
    </row>
    <row r="5" spans="1:16">
      <c r="A5" s="4" t="s">
        <v>15</v>
      </c>
      <c r="C5" s="5"/>
      <c r="D5" s="138" t="s">
        <v>0</v>
      </c>
      <c r="E5" s="138"/>
      <c r="F5" s="138"/>
      <c r="G5" s="21"/>
    </row>
    <row r="6" spans="1:16" ht="18" customHeight="1">
      <c r="A6" s="130" t="s">
        <v>1</v>
      </c>
      <c r="B6" s="130" t="s">
        <v>2</v>
      </c>
      <c r="C6" s="131" t="s">
        <v>3</v>
      </c>
      <c r="D6" s="131" t="s">
        <v>4</v>
      </c>
      <c r="E6" s="132" t="s">
        <v>5</v>
      </c>
      <c r="F6" s="132"/>
      <c r="G6" s="32"/>
      <c r="H6" s="134" t="s">
        <v>88</v>
      </c>
      <c r="I6" s="134"/>
      <c r="J6" s="134" t="s">
        <v>89</v>
      </c>
      <c r="K6" s="134"/>
      <c r="L6" s="134" t="s">
        <v>90</v>
      </c>
      <c r="M6" s="134"/>
      <c r="N6" s="134" t="s">
        <v>91</v>
      </c>
      <c r="O6" s="134"/>
      <c r="P6" s="34"/>
    </row>
    <row r="7" spans="1:16" ht="143.25" customHeight="1">
      <c r="A7" s="130"/>
      <c r="B7" s="130"/>
      <c r="C7" s="131"/>
      <c r="D7" s="131"/>
      <c r="E7" s="6" t="s">
        <v>40</v>
      </c>
      <c r="F7" s="6" t="s">
        <v>41</v>
      </c>
      <c r="G7" s="22"/>
      <c r="H7" s="6" t="s">
        <v>40</v>
      </c>
      <c r="I7" s="6" t="s">
        <v>41</v>
      </c>
      <c r="J7" s="6" t="s">
        <v>40</v>
      </c>
      <c r="K7" s="6" t="s">
        <v>41</v>
      </c>
      <c r="L7" s="6" t="s">
        <v>40</v>
      </c>
      <c r="M7" s="6" t="s">
        <v>41</v>
      </c>
      <c r="N7" s="6" t="s">
        <v>40</v>
      </c>
      <c r="O7" s="6" t="s">
        <v>41</v>
      </c>
      <c r="P7" s="34"/>
    </row>
    <row r="8" spans="1:16" ht="18" customHeight="1">
      <c r="A8" s="35"/>
      <c r="B8" s="17"/>
      <c r="C8" s="36" t="s">
        <v>24</v>
      </c>
      <c r="D8" s="37"/>
      <c r="E8" s="38"/>
      <c r="F8" s="39"/>
      <c r="G8" s="40"/>
      <c r="H8" s="34"/>
      <c r="I8" s="34"/>
      <c r="J8" s="34"/>
      <c r="K8" s="34"/>
      <c r="L8" s="34"/>
      <c r="M8" s="34"/>
      <c r="N8" s="34"/>
      <c r="O8" s="34"/>
      <c r="P8" s="34"/>
    </row>
    <row r="9" spans="1:16" s="27" customFormat="1" ht="17.25" customHeight="1">
      <c r="A9" s="41"/>
      <c r="B9" s="41"/>
      <c r="C9" s="42" t="s">
        <v>16</v>
      </c>
      <c r="D9" s="43">
        <f>E9+F9</f>
        <v>4141</v>
      </c>
      <c r="E9" s="43">
        <f>SUM(E10:E18)</f>
        <v>4141</v>
      </c>
      <c r="F9" s="43"/>
      <c r="G9" s="56">
        <f>SUM(H9:O9)</f>
        <v>4141</v>
      </c>
      <c r="H9" s="43">
        <f>SUM(H10:H18)</f>
        <v>4141</v>
      </c>
      <c r="I9" s="41"/>
      <c r="J9" s="41"/>
      <c r="K9" s="41"/>
      <c r="L9" s="41"/>
      <c r="M9" s="41"/>
      <c r="N9" s="41"/>
      <c r="O9" s="41"/>
      <c r="P9" s="44">
        <f>D9-G9</f>
        <v>0</v>
      </c>
    </row>
    <row r="10" spans="1:16" s="28" customFormat="1" ht="31.5">
      <c r="A10" s="45"/>
      <c r="B10" s="45"/>
      <c r="C10" s="46" t="s">
        <v>25</v>
      </c>
      <c r="D10" s="47">
        <v>200</v>
      </c>
      <c r="E10" s="47">
        <f>D10</f>
        <v>200</v>
      </c>
      <c r="F10" s="48"/>
      <c r="G10" s="63">
        <f t="shared" ref="G10:G73" si="0">SUM(H10:O10)</f>
        <v>200</v>
      </c>
      <c r="H10" s="47">
        <v>200</v>
      </c>
      <c r="I10" s="45"/>
      <c r="J10" s="45"/>
      <c r="K10" s="45"/>
      <c r="L10" s="45"/>
      <c r="M10" s="45"/>
      <c r="N10" s="45"/>
      <c r="O10" s="45"/>
      <c r="P10" s="44">
        <f t="shared" ref="P10:P73" si="1">D10-G10</f>
        <v>0</v>
      </c>
    </row>
    <row r="11" spans="1:16" s="27" customFormat="1" ht="17.25" customHeight="1">
      <c r="A11" s="41"/>
      <c r="B11" s="41"/>
      <c r="C11" s="46" t="s">
        <v>26</v>
      </c>
      <c r="D11" s="47">
        <v>150</v>
      </c>
      <c r="E11" s="47">
        <f t="shared" ref="E11:E18" si="2">D11</f>
        <v>150</v>
      </c>
      <c r="F11" s="44"/>
      <c r="G11" s="63">
        <f t="shared" si="0"/>
        <v>150</v>
      </c>
      <c r="H11" s="47">
        <v>150</v>
      </c>
      <c r="I11" s="41"/>
      <c r="J11" s="41"/>
      <c r="K11" s="41"/>
      <c r="L11" s="41"/>
      <c r="M11" s="41"/>
      <c r="N11" s="41"/>
      <c r="O11" s="41"/>
      <c r="P11" s="44">
        <f t="shared" si="1"/>
        <v>0</v>
      </c>
    </row>
    <row r="12" spans="1:16" s="27" customFormat="1" ht="16.5" customHeight="1">
      <c r="A12" s="41"/>
      <c r="B12" s="41"/>
      <c r="C12" s="46" t="s">
        <v>27</v>
      </c>
      <c r="D12" s="49">
        <v>90</v>
      </c>
      <c r="E12" s="47">
        <f t="shared" si="2"/>
        <v>90</v>
      </c>
      <c r="F12" s="44"/>
      <c r="G12" s="63">
        <f t="shared" si="0"/>
        <v>90</v>
      </c>
      <c r="H12" s="49">
        <v>90</v>
      </c>
      <c r="I12" s="41"/>
      <c r="J12" s="41"/>
      <c r="K12" s="41"/>
      <c r="L12" s="41"/>
      <c r="M12" s="41"/>
      <c r="N12" s="41"/>
      <c r="O12" s="41"/>
      <c r="P12" s="44">
        <f t="shared" si="1"/>
        <v>0</v>
      </c>
    </row>
    <row r="13" spans="1:16" s="27" customFormat="1" ht="18" customHeight="1">
      <c r="A13" s="41"/>
      <c r="B13" s="41"/>
      <c r="C13" s="46" t="s">
        <v>28</v>
      </c>
      <c r="D13" s="49">
        <v>120</v>
      </c>
      <c r="E13" s="47">
        <f t="shared" si="2"/>
        <v>120</v>
      </c>
      <c r="F13" s="44"/>
      <c r="G13" s="63">
        <f t="shared" si="0"/>
        <v>120</v>
      </c>
      <c r="H13" s="49">
        <v>120</v>
      </c>
      <c r="I13" s="41"/>
      <c r="J13" s="41"/>
      <c r="K13" s="41"/>
      <c r="L13" s="41"/>
      <c r="M13" s="41"/>
      <c r="N13" s="41"/>
      <c r="O13" s="41"/>
      <c r="P13" s="44">
        <f t="shared" si="1"/>
        <v>0</v>
      </c>
    </row>
    <row r="14" spans="1:16" s="27" customFormat="1" ht="18" customHeight="1">
      <c r="A14" s="41"/>
      <c r="B14" s="41"/>
      <c r="C14" s="46" t="s">
        <v>29</v>
      </c>
      <c r="D14" s="49">
        <v>7</v>
      </c>
      <c r="E14" s="47">
        <f t="shared" si="2"/>
        <v>7</v>
      </c>
      <c r="F14" s="44"/>
      <c r="G14" s="63">
        <f t="shared" si="0"/>
        <v>7</v>
      </c>
      <c r="H14" s="49">
        <v>7</v>
      </c>
      <c r="I14" s="41"/>
      <c r="J14" s="41"/>
      <c r="K14" s="41"/>
      <c r="L14" s="41"/>
      <c r="M14" s="41"/>
      <c r="N14" s="41"/>
      <c r="O14" s="41"/>
      <c r="P14" s="44">
        <f t="shared" si="1"/>
        <v>0</v>
      </c>
    </row>
    <row r="15" spans="1:16" s="27" customFormat="1" ht="33" customHeight="1">
      <c r="A15" s="41"/>
      <c r="B15" s="41"/>
      <c r="C15" s="46" t="s">
        <v>30</v>
      </c>
      <c r="D15" s="49">
        <v>4</v>
      </c>
      <c r="E15" s="47">
        <f t="shared" si="2"/>
        <v>4</v>
      </c>
      <c r="F15" s="44"/>
      <c r="G15" s="63">
        <f t="shared" si="0"/>
        <v>4</v>
      </c>
      <c r="H15" s="49">
        <v>4</v>
      </c>
      <c r="I15" s="41"/>
      <c r="J15" s="41"/>
      <c r="K15" s="41"/>
      <c r="L15" s="41"/>
      <c r="M15" s="41"/>
      <c r="N15" s="41"/>
      <c r="O15" s="41"/>
      <c r="P15" s="44">
        <f t="shared" si="1"/>
        <v>0</v>
      </c>
    </row>
    <row r="16" spans="1:16" s="27" customFormat="1" ht="19.5" customHeight="1">
      <c r="A16" s="41"/>
      <c r="B16" s="41"/>
      <c r="C16" s="46" t="s">
        <v>31</v>
      </c>
      <c r="D16" s="49">
        <v>400</v>
      </c>
      <c r="E16" s="47">
        <f t="shared" si="2"/>
        <v>400</v>
      </c>
      <c r="F16" s="44"/>
      <c r="G16" s="63">
        <f t="shared" si="0"/>
        <v>400</v>
      </c>
      <c r="H16" s="49">
        <v>400</v>
      </c>
      <c r="I16" s="41"/>
      <c r="J16" s="41"/>
      <c r="K16" s="41"/>
      <c r="L16" s="41"/>
      <c r="M16" s="41"/>
      <c r="N16" s="41"/>
      <c r="O16" s="41"/>
      <c r="P16" s="44">
        <f t="shared" si="1"/>
        <v>0</v>
      </c>
    </row>
    <row r="17" spans="1:18" s="27" customFormat="1" ht="47.25">
      <c r="A17" s="41"/>
      <c r="B17" s="41"/>
      <c r="C17" s="46" t="s">
        <v>32</v>
      </c>
      <c r="D17" s="49">
        <v>170</v>
      </c>
      <c r="E17" s="47">
        <f t="shared" si="2"/>
        <v>170</v>
      </c>
      <c r="F17" s="44"/>
      <c r="G17" s="63">
        <f t="shared" si="0"/>
        <v>170</v>
      </c>
      <c r="H17" s="49">
        <v>170</v>
      </c>
      <c r="I17" s="41"/>
      <c r="J17" s="41"/>
      <c r="K17" s="41"/>
      <c r="L17" s="41"/>
      <c r="M17" s="41"/>
      <c r="N17" s="41"/>
      <c r="O17" s="41"/>
      <c r="P17" s="44">
        <f t="shared" si="1"/>
        <v>0</v>
      </c>
    </row>
    <row r="18" spans="1:18" s="27" customFormat="1">
      <c r="A18" s="41"/>
      <c r="B18" s="41"/>
      <c r="C18" s="46" t="s">
        <v>42</v>
      </c>
      <c r="D18" s="47">
        <v>3000</v>
      </c>
      <c r="E18" s="47">
        <f t="shared" si="2"/>
        <v>3000</v>
      </c>
      <c r="F18" s="44"/>
      <c r="G18" s="63">
        <f t="shared" si="0"/>
        <v>3000</v>
      </c>
      <c r="H18" s="47">
        <v>3000</v>
      </c>
      <c r="I18" s="41"/>
      <c r="J18" s="41"/>
      <c r="K18" s="41"/>
      <c r="L18" s="41"/>
      <c r="M18" s="41"/>
      <c r="N18" s="41"/>
      <c r="O18" s="41"/>
      <c r="P18" s="44">
        <f t="shared" si="1"/>
        <v>0</v>
      </c>
    </row>
    <row r="19" spans="1:18" s="27" customFormat="1" ht="17.25" customHeight="1">
      <c r="A19" s="41"/>
      <c r="B19" s="41"/>
      <c r="C19" s="42" t="s">
        <v>17</v>
      </c>
      <c r="D19" s="43">
        <f>SUM(D20:D28)</f>
        <v>4141</v>
      </c>
      <c r="E19" s="43">
        <f>SUM(E20:E28)</f>
        <v>4141</v>
      </c>
      <c r="F19" s="43"/>
      <c r="G19" s="56">
        <f t="shared" si="0"/>
        <v>4141</v>
      </c>
      <c r="H19" s="43">
        <f>SUM(H20:H28)</f>
        <v>4141</v>
      </c>
      <c r="I19" s="41"/>
      <c r="J19" s="41"/>
      <c r="K19" s="41"/>
      <c r="L19" s="41"/>
      <c r="M19" s="41"/>
      <c r="N19" s="41"/>
      <c r="O19" s="41"/>
      <c r="P19" s="44">
        <f t="shared" si="1"/>
        <v>0</v>
      </c>
    </row>
    <row r="20" spans="1:18" s="28" customFormat="1" ht="31.5">
      <c r="A20" s="45"/>
      <c r="B20" s="45"/>
      <c r="C20" s="46" t="s">
        <v>25</v>
      </c>
      <c r="D20" s="47">
        <v>200</v>
      </c>
      <c r="E20" s="47">
        <f>D20</f>
        <v>200</v>
      </c>
      <c r="F20" s="48"/>
      <c r="G20" s="63">
        <f t="shared" si="0"/>
        <v>200</v>
      </c>
      <c r="H20" s="47">
        <v>200</v>
      </c>
      <c r="I20" s="45"/>
      <c r="J20" s="45"/>
      <c r="K20" s="45"/>
      <c r="L20" s="45"/>
      <c r="M20" s="45"/>
      <c r="N20" s="45"/>
      <c r="O20" s="45"/>
      <c r="P20" s="44">
        <f t="shared" si="1"/>
        <v>0</v>
      </c>
    </row>
    <row r="21" spans="1:18" s="27" customFormat="1" ht="17.25" customHeight="1">
      <c r="A21" s="41"/>
      <c r="B21" s="41"/>
      <c r="C21" s="46" t="s">
        <v>26</v>
      </c>
      <c r="D21" s="47">
        <v>150</v>
      </c>
      <c r="E21" s="47">
        <f t="shared" ref="E21:E28" si="3">D21</f>
        <v>150</v>
      </c>
      <c r="F21" s="44"/>
      <c r="G21" s="63">
        <f t="shared" si="0"/>
        <v>150</v>
      </c>
      <c r="H21" s="47">
        <v>150</v>
      </c>
      <c r="I21" s="41"/>
      <c r="J21" s="41"/>
      <c r="K21" s="41"/>
      <c r="L21" s="41"/>
      <c r="M21" s="41"/>
      <c r="N21" s="41"/>
      <c r="O21" s="41"/>
      <c r="P21" s="44">
        <f t="shared" si="1"/>
        <v>0</v>
      </c>
    </row>
    <row r="22" spans="1:18" s="27" customFormat="1" ht="16.5" customHeight="1">
      <c r="A22" s="41"/>
      <c r="B22" s="41"/>
      <c r="C22" s="46" t="s">
        <v>27</v>
      </c>
      <c r="D22" s="49">
        <v>90</v>
      </c>
      <c r="E22" s="47">
        <f t="shared" si="3"/>
        <v>90</v>
      </c>
      <c r="F22" s="44"/>
      <c r="G22" s="63">
        <f t="shared" si="0"/>
        <v>90</v>
      </c>
      <c r="H22" s="49">
        <v>90</v>
      </c>
      <c r="I22" s="41"/>
      <c r="J22" s="41"/>
      <c r="K22" s="41"/>
      <c r="L22" s="41"/>
      <c r="M22" s="41"/>
      <c r="N22" s="41"/>
      <c r="O22" s="41"/>
      <c r="P22" s="44">
        <f t="shared" si="1"/>
        <v>0</v>
      </c>
    </row>
    <row r="23" spans="1:18" s="27" customFormat="1" ht="18" customHeight="1">
      <c r="A23" s="41"/>
      <c r="B23" s="41"/>
      <c r="C23" s="46" t="s">
        <v>28</v>
      </c>
      <c r="D23" s="49">
        <v>120</v>
      </c>
      <c r="E23" s="47">
        <f t="shared" si="3"/>
        <v>120</v>
      </c>
      <c r="F23" s="44"/>
      <c r="G23" s="63">
        <f t="shared" si="0"/>
        <v>120</v>
      </c>
      <c r="H23" s="49">
        <v>120</v>
      </c>
      <c r="I23" s="41"/>
      <c r="J23" s="41"/>
      <c r="K23" s="41"/>
      <c r="L23" s="41"/>
      <c r="M23" s="41"/>
      <c r="N23" s="41"/>
      <c r="O23" s="41"/>
      <c r="P23" s="44">
        <f t="shared" si="1"/>
        <v>0</v>
      </c>
    </row>
    <row r="24" spans="1:18" s="27" customFormat="1" ht="18" customHeight="1">
      <c r="A24" s="41"/>
      <c r="B24" s="41"/>
      <c r="C24" s="46" t="s">
        <v>29</v>
      </c>
      <c r="D24" s="49">
        <v>7</v>
      </c>
      <c r="E24" s="47">
        <f t="shared" si="3"/>
        <v>7</v>
      </c>
      <c r="F24" s="44"/>
      <c r="G24" s="63">
        <f t="shared" si="0"/>
        <v>7</v>
      </c>
      <c r="H24" s="49">
        <v>7</v>
      </c>
      <c r="I24" s="41"/>
      <c r="J24" s="41"/>
      <c r="K24" s="41"/>
      <c r="L24" s="41"/>
      <c r="M24" s="41"/>
      <c r="N24" s="41"/>
      <c r="O24" s="41"/>
      <c r="P24" s="44">
        <f t="shared" si="1"/>
        <v>0</v>
      </c>
    </row>
    <row r="25" spans="1:18" s="27" customFormat="1" ht="31.5">
      <c r="A25" s="41"/>
      <c r="B25" s="41"/>
      <c r="C25" s="46" t="s">
        <v>30</v>
      </c>
      <c r="D25" s="49">
        <v>4</v>
      </c>
      <c r="E25" s="47">
        <f t="shared" si="3"/>
        <v>4</v>
      </c>
      <c r="F25" s="44"/>
      <c r="G25" s="63">
        <f t="shared" si="0"/>
        <v>4</v>
      </c>
      <c r="H25" s="49">
        <v>4</v>
      </c>
      <c r="I25" s="41"/>
      <c r="J25" s="41"/>
      <c r="K25" s="41"/>
      <c r="L25" s="41"/>
      <c r="M25" s="41"/>
      <c r="N25" s="41"/>
      <c r="O25" s="41"/>
      <c r="P25" s="44">
        <f t="shared" si="1"/>
        <v>0</v>
      </c>
    </row>
    <row r="26" spans="1:18" s="27" customFormat="1" ht="19.5" customHeight="1">
      <c r="A26" s="41"/>
      <c r="B26" s="41"/>
      <c r="C26" s="46" t="s">
        <v>31</v>
      </c>
      <c r="D26" s="49">
        <v>400</v>
      </c>
      <c r="E26" s="47">
        <f t="shared" si="3"/>
        <v>400</v>
      </c>
      <c r="F26" s="44"/>
      <c r="G26" s="63">
        <f t="shared" si="0"/>
        <v>400</v>
      </c>
      <c r="H26" s="49">
        <v>400</v>
      </c>
      <c r="I26" s="41"/>
      <c r="J26" s="41"/>
      <c r="K26" s="41"/>
      <c r="L26" s="41"/>
      <c r="M26" s="41"/>
      <c r="N26" s="41"/>
      <c r="O26" s="41"/>
      <c r="P26" s="44">
        <f t="shared" si="1"/>
        <v>0</v>
      </c>
    </row>
    <row r="27" spans="1:18" s="27" customFormat="1" ht="47.25">
      <c r="A27" s="41"/>
      <c r="B27" s="41"/>
      <c r="C27" s="46" t="s">
        <v>32</v>
      </c>
      <c r="D27" s="49">
        <v>170</v>
      </c>
      <c r="E27" s="47">
        <f t="shared" si="3"/>
        <v>170</v>
      </c>
      <c r="F27" s="44"/>
      <c r="G27" s="63">
        <f t="shared" si="0"/>
        <v>170</v>
      </c>
      <c r="H27" s="49">
        <v>170</v>
      </c>
      <c r="I27" s="41"/>
      <c r="J27" s="41"/>
      <c r="K27" s="41"/>
      <c r="L27" s="41"/>
      <c r="M27" s="41"/>
      <c r="N27" s="41"/>
      <c r="O27" s="50"/>
      <c r="P27" s="44">
        <f t="shared" si="1"/>
        <v>0</v>
      </c>
    </row>
    <row r="28" spans="1:18" s="27" customFormat="1">
      <c r="A28" s="41"/>
      <c r="B28" s="41"/>
      <c r="C28" s="46" t="s">
        <v>42</v>
      </c>
      <c r="D28" s="47">
        <v>3000</v>
      </c>
      <c r="E28" s="47">
        <f t="shared" si="3"/>
        <v>3000</v>
      </c>
      <c r="F28" s="44"/>
      <c r="G28" s="63">
        <f t="shared" si="0"/>
        <v>3000</v>
      </c>
      <c r="H28" s="47">
        <v>3000</v>
      </c>
      <c r="I28" s="51"/>
      <c r="J28" s="41"/>
      <c r="K28" s="41"/>
      <c r="L28" s="41"/>
      <c r="M28" s="41"/>
      <c r="N28" s="41"/>
      <c r="O28" s="41"/>
      <c r="P28" s="44">
        <f t="shared" si="1"/>
        <v>0</v>
      </c>
    </row>
    <row r="29" spans="1:18" s="27" customFormat="1" ht="18.75" customHeight="1">
      <c r="A29" s="41"/>
      <c r="B29" s="41"/>
      <c r="C29" s="52" t="s">
        <v>18</v>
      </c>
      <c r="D29" s="43">
        <v>0</v>
      </c>
      <c r="E29" s="43">
        <v>0</v>
      </c>
      <c r="F29" s="43"/>
      <c r="G29" s="63">
        <f t="shared" si="0"/>
        <v>0</v>
      </c>
      <c r="H29" s="51">
        <v>0</v>
      </c>
      <c r="I29" s="51">
        <v>0</v>
      </c>
      <c r="J29" s="41"/>
      <c r="K29" s="41"/>
      <c r="L29" s="41"/>
      <c r="M29" s="41"/>
      <c r="N29" s="41"/>
      <c r="O29" s="41"/>
      <c r="P29" s="44">
        <f t="shared" si="1"/>
        <v>0</v>
      </c>
    </row>
    <row r="30" spans="1:18" s="9" customFormat="1" ht="19.5" customHeight="1">
      <c r="A30" s="53"/>
      <c r="B30" s="53"/>
      <c r="C30" s="54" t="s">
        <v>19</v>
      </c>
      <c r="D30" s="55">
        <f>E30+F30</f>
        <v>98841</v>
      </c>
      <c r="E30" s="55">
        <f>E31+E79</f>
        <v>59464</v>
      </c>
      <c r="F30" s="55">
        <f>F31+F79</f>
        <v>39377</v>
      </c>
      <c r="G30" s="56">
        <f t="shared" si="0"/>
        <v>98841</v>
      </c>
      <c r="H30" s="55">
        <f>H31+H60+H73</f>
        <v>14888</v>
      </c>
      <c r="I30" s="55">
        <f>I31+I79</f>
        <v>6659</v>
      </c>
      <c r="J30" s="55">
        <f>J31+J79</f>
        <v>31266</v>
      </c>
      <c r="K30" s="55">
        <f>K31</f>
        <v>16128</v>
      </c>
      <c r="L30" s="55">
        <f>L31+L79</f>
        <v>3108</v>
      </c>
      <c r="M30" s="55">
        <f>M31+M79</f>
        <v>6434</v>
      </c>
      <c r="N30" s="55">
        <f>N53</f>
        <v>10202</v>
      </c>
      <c r="O30" s="55">
        <f>O53</f>
        <v>10156</v>
      </c>
      <c r="P30" s="44">
        <f t="shared" si="1"/>
        <v>0</v>
      </c>
    </row>
    <row r="31" spans="1:18" s="9" customFormat="1" ht="19.5" customHeight="1">
      <c r="A31" s="53"/>
      <c r="B31" s="53"/>
      <c r="C31" s="54" t="s">
        <v>20</v>
      </c>
      <c r="D31" s="55">
        <f>E31+F31</f>
        <v>93714</v>
      </c>
      <c r="E31" s="55">
        <f>E32+E53+E58+E74+E77</f>
        <v>59464</v>
      </c>
      <c r="F31" s="55">
        <f>F32+F53+F58+F74+F77</f>
        <v>34250</v>
      </c>
      <c r="G31" s="56">
        <f t="shared" si="0"/>
        <v>93714</v>
      </c>
      <c r="H31" s="55">
        <f>H32+H49+H51+H55+H58</f>
        <v>14888</v>
      </c>
      <c r="I31" s="55">
        <f t="shared" ref="I31:O31" si="4">I32+I53+I58+I74+I77</f>
        <v>5965</v>
      </c>
      <c r="J31" s="55">
        <f t="shared" si="4"/>
        <v>31266</v>
      </c>
      <c r="K31" s="55">
        <f t="shared" si="4"/>
        <v>16128</v>
      </c>
      <c r="L31" s="55">
        <f t="shared" si="4"/>
        <v>3108</v>
      </c>
      <c r="M31" s="55">
        <f t="shared" si="4"/>
        <v>2001</v>
      </c>
      <c r="N31" s="55">
        <f t="shared" si="4"/>
        <v>10202</v>
      </c>
      <c r="O31" s="55">
        <f t="shared" si="4"/>
        <v>10156</v>
      </c>
      <c r="P31" s="44">
        <f t="shared" si="1"/>
        <v>0</v>
      </c>
      <c r="R31" s="108">
        <f>M30-M31</f>
        <v>4433</v>
      </c>
    </row>
    <row r="32" spans="1:18" s="10" customFormat="1" ht="17.25" customHeight="1">
      <c r="A32" s="33">
        <v>340</v>
      </c>
      <c r="B32" s="33">
        <v>341</v>
      </c>
      <c r="C32" s="57" t="s">
        <v>6</v>
      </c>
      <c r="D32" s="55">
        <f t="shared" ref="D32:D52" si="5">E32+F32</f>
        <v>53810</v>
      </c>
      <c r="E32" s="55">
        <f>E33+E36+E37+E40</f>
        <v>46154</v>
      </c>
      <c r="F32" s="55">
        <f>F33+F36+F37+F40</f>
        <v>7656</v>
      </c>
      <c r="G32" s="56">
        <f t="shared" si="0"/>
        <v>53810</v>
      </c>
      <c r="H32" s="55">
        <f t="shared" ref="H32:O32" si="6">H33+H36+H37+H40</f>
        <v>14888</v>
      </c>
      <c r="I32" s="55">
        <f t="shared" si="6"/>
        <v>3395</v>
      </c>
      <c r="J32" s="55">
        <f t="shared" si="6"/>
        <v>31266</v>
      </c>
      <c r="K32" s="55">
        <f t="shared" si="6"/>
        <v>4261</v>
      </c>
      <c r="L32" s="55">
        <f t="shared" si="6"/>
        <v>0</v>
      </c>
      <c r="M32" s="39"/>
      <c r="N32" s="55">
        <f t="shared" si="6"/>
        <v>0</v>
      </c>
      <c r="O32" s="55">
        <f t="shared" si="6"/>
        <v>0</v>
      </c>
      <c r="P32" s="44">
        <f t="shared" si="1"/>
        <v>0</v>
      </c>
    </row>
    <row r="33" spans="1:16" s="8" customFormat="1" ht="17.25" customHeight="1">
      <c r="A33" s="33"/>
      <c r="B33" s="33"/>
      <c r="C33" s="59" t="s">
        <v>7</v>
      </c>
      <c r="D33" s="55">
        <f t="shared" si="5"/>
        <v>38938</v>
      </c>
      <c r="E33" s="60">
        <f>E34+E35</f>
        <v>38938</v>
      </c>
      <c r="F33" s="55"/>
      <c r="G33" s="56">
        <f t="shared" si="0"/>
        <v>38938</v>
      </c>
      <c r="H33" s="60">
        <f>H34+H35</f>
        <v>10993</v>
      </c>
      <c r="I33" s="55"/>
      <c r="J33" s="60">
        <f>J34+J35</f>
        <v>27945</v>
      </c>
      <c r="K33" s="57"/>
      <c r="L33" s="57"/>
      <c r="M33" s="57"/>
      <c r="N33" s="57"/>
      <c r="O33" s="57"/>
      <c r="P33" s="44">
        <f t="shared" si="1"/>
        <v>0</v>
      </c>
    </row>
    <row r="34" spans="1:16" s="8" customFormat="1" ht="17.25" customHeight="1">
      <c r="A34" s="57"/>
      <c r="B34" s="57"/>
      <c r="C34" s="61" t="s">
        <v>8</v>
      </c>
      <c r="D34" s="39">
        <v>38333</v>
      </c>
      <c r="E34" s="62">
        <f>D34</f>
        <v>38333</v>
      </c>
      <c r="F34" s="55"/>
      <c r="G34" s="63">
        <f t="shared" si="0"/>
        <v>38333</v>
      </c>
      <c r="H34" s="39">
        <v>10388</v>
      </c>
      <c r="I34" s="55"/>
      <c r="J34" s="34">
        <v>27945</v>
      </c>
      <c r="K34" s="57"/>
      <c r="L34" s="57"/>
      <c r="M34" s="57"/>
      <c r="N34" s="57"/>
      <c r="O34" s="57"/>
      <c r="P34" s="44">
        <f t="shared" si="1"/>
        <v>0</v>
      </c>
    </row>
    <row r="35" spans="1:16" s="8" customFormat="1" ht="17.25" customHeight="1">
      <c r="A35" s="57"/>
      <c r="B35" s="57"/>
      <c r="C35" s="61" t="s">
        <v>9</v>
      </c>
      <c r="D35" s="39">
        <v>605</v>
      </c>
      <c r="E35" s="62">
        <f t="shared" ref="E35" si="7">D35</f>
        <v>605</v>
      </c>
      <c r="F35" s="55"/>
      <c r="G35" s="63">
        <f t="shared" si="0"/>
        <v>605</v>
      </c>
      <c r="H35" s="39">
        <v>605</v>
      </c>
      <c r="I35" s="55"/>
      <c r="J35" s="57"/>
      <c r="K35" s="57"/>
      <c r="L35" s="57"/>
      <c r="M35" s="57"/>
      <c r="N35" s="57"/>
      <c r="O35" s="57"/>
      <c r="P35" s="44">
        <f t="shared" si="1"/>
        <v>0</v>
      </c>
    </row>
    <row r="36" spans="1:16" s="8" customFormat="1" ht="17.25" customHeight="1">
      <c r="A36" s="57"/>
      <c r="B36" s="57"/>
      <c r="C36" s="88" t="s">
        <v>23</v>
      </c>
      <c r="D36" s="55">
        <f>E36+F36</f>
        <v>2292</v>
      </c>
      <c r="E36" s="89"/>
      <c r="F36" s="55">
        <v>2292</v>
      </c>
      <c r="G36" s="56">
        <f t="shared" si="0"/>
        <v>2292</v>
      </c>
      <c r="H36" s="89"/>
      <c r="I36" s="55">
        <v>669</v>
      </c>
      <c r="J36" s="57"/>
      <c r="K36" s="57">
        <v>1623</v>
      </c>
      <c r="L36" s="57"/>
      <c r="M36" s="57"/>
      <c r="N36" s="57"/>
      <c r="O36" s="57"/>
      <c r="P36" s="44">
        <f t="shared" si="1"/>
        <v>0</v>
      </c>
    </row>
    <row r="37" spans="1:16" s="8" customFormat="1" ht="17.25" customHeight="1">
      <c r="A37" s="57"/>
      <c r="B37" s="57"/>
      <c r="C37" s="90" t="s">
        <v>33</v>
      </c>
      <c r="D37" s="55">
        <f>E37+F37</f>
        <v>4996</v>
      </c>
      <c r="E37" s="60">
        <f>E38+E39</f>
        <v>4996</v>
      </c>
      <c r="F37" s="55"/>
      <c r="G37" s="56">
        <f t="shared" si="0"/>
        <v>4996</v>
      </c>
      <c r="H37" s="60">
        <f>H38+H39</f>
        <v>1675</v>
      </c>
      <c r="I37" s="55"/>
      <c r="J37" s="57">
        <f>J38</f>
        <v>3321</v>
      </c>
      <c r="K37" s="57"/>
      <c r="L37" s="57"/>
      <c r="M37" s="57"/>
      <c r="N37" s="57"/>
      <c r="O37" s="57"/>
      <c r="P37" s="44">
        <f t="shared" si="1"/>
        <v>0</v>
      </c>
    </row>
    <row r="38" spans="1:16" s="8" customFormat="1" ht="17.25" customHeight="1">
      <c r="A38" s="57"/>
      <c r="B38" s="57"/>
      <c r="C38" s="61" t="s">
        <v>8</v>
      </c>
      <c r="D38" s="39">
        <v>4937</v>
      </c>
      <c r="E38" s="62">
        <f>D38</f>
        <v>4937</v>
      </c>
      <c r="F38" s="55"/>
      <c r="G38" s="63">
        <f t="shared" si="0"/>
        <v>4937</v>
      </c>
      <c r="H38" s="62">
        <v>1616</v>
      </c>
      <c r="I38" s="55"/>
      <c r="J38" s="34">
        <v>3321</v>
      </c>
      <c r="K38" s="57"/>
      <c r="L38" s="57"/>
      <c r="M38" s="57"/>
      <c r="N38" s="57"/>
      <c r="O38" s="57"/>
      <c r="P38" s="44">
        <f t="shared" si="1"/>
        <v>0</v>
      </c>
    </row>
    <row r="39" spans="1:16" s="8" customFormat="1" ht="17.25" customHeight="1">
      <c r="A39" s="57"/>
      <c r="B39" s="57"/>
      <c r="C39" s="61" t="s">
        <v>9</v>
      </c>
      <c r="D39" s="39">
        <v>59</v>
      </c>
      <c r="E39" s="62">
        <f t="shared" ref="E39" si="8">D39</f>
        <v>59</v>
      </c>
      <c r="F39" s="55"/>
      <c r="G39" s="63">
        <f t="shared" si="0"/>
        <v>59</v>
      </c>
      <c r="H39" s="62">
        <v>59</v>
      </c>
      <c r="I39" s="55"/>
      <c r="J39" s="57"/>
      <c r="K39" s="57"/>
      <c r="L39" s="57"/>
      <c r="M39" s="57"/>
      <c r="N39" s="57"/>
      <c r="O39" s="57"/>
      <c r="P39" s="44">
        <f t="shared" si="1"/>
        <v>0</v>
      </c>
    </row>
    <row r="40" spans="1:16" ht="17.25" customHeight="1">
      <c r="A40" s="57"/>
      <c r="B40" s="57"/>
      <c r="C40" s="69" t="s">
        <v>34</v>
      </c>
      <c r="D40" s="55">
        <f>E40+F40</f>
        <v>7584</v>
      </c>
      <c r="E40" s="60">
        <f>SUM(E41:E52)</f>
        <v>2220</v>
      </c>
      <c r="F40" s="60">
        <f>SUM(F41:F52)</f>
        <v>5364</v>
      </c>
      <c r="G40" s="56">
        <f t="shared" si="0"/>
        <v>7584</v>
      </c>
      <c r="H40" s="60">
        <f>SUM(H41:H52)</f>
        <v>2220</v>
      </c>
      <c r="I40" s="60">
        <f>SUM(I41:I52)</f>
        <v>2726</v>
      </c>
      <c r="J40" s="34"/>
      <c r="K40" s="60">
        <f>SUM(K41:K52)</f>
        <v>2638</v>
      </c>
      <c r="L40" s="60">
        <f>SUM(L41:L52)</f>
        <v>0</v>
      </c>
      <c r="M40" s="60">
        <f>SUM(M41:M52)</f>
        <v>0</v>
      </c>
      <c r="N40" s="60">
        <f>SUM(N41:N52)</f>
        <v>0</v>
      </c>
      <c r="O40" s="60">
        <f>SUM(O41:O52)</f>
        <v>0</v>
      </c>
      <c r="P40" s="44">
        <f t="shared" si="1"/>
        <v>0</v>
      </c>
    </row>
    <row r="41" spans="1:16" ht="33.75" customHeight="1">
      <c r="A41" s="57"/>
      <c r="B41" s="57"/>
      <c r="C41" s="70" t="s">
        <v>37</v>
      </c>
      <c r="D41" s="39">
        <f t="shared" si="5"/>
        <v>1040</v>
      </c>
      <c r="E41" s="71">
        <v>1040</v>
      </c>
      <c r="F41" s="39"/>
      <c r="G41" s="63">
        <f t="shared" si="0"/>
        <v>1040</v>
      </c>
      <c r="H41" s="71">
        <v>1040</v>
      </c>
      <c r="I41" s="39"/>
      <c r="J41" s="34"/>
      <c r="K41" s="34"/>
      <c r="L41" s="34"/>
      <c r="M41" s="34"/>
      <c r="N41" s="34"/>
      <c r="O41" s="34"/>
      <c r="P41" s="44">
        <f t="shared" si="1"/>
        <v>0</v>
      </c>
    </row>
    <row r="42" spans="1:16" ht="112.5" customHeight="1">
      <c r="A42" s="57"/>
      <c r="B42" s="57"/>
      <c r="C42" s="70" t="s">
        <v>44</v>
      </c>
      <c r="D42" s="39">
        <f t="shared" si="5"/>
        <v>780</v>
      </c>
      <c r="E42" s="71">
        <v>780</v>
      </c>
      <c r="F42" s="72"/>
      <c r="G42" s="63">
        <f t="shared" si="0"/>
        <v>780</v>
      </c>
      <c r="H42" s="71">
        <v>780</v>
      </c>
      <c r="I42" s="72"/>
      <c r="J42" s="34"/>
      <c r="K42" s="73"/>
      <c r="L42" s="34"/>
      <c r="M42" s="34"/>
      <c r="N42" s="34"/>
      <c r="O42" s="34"/>
      <c r="P42" s="44">
        <f t="shared" si="1"/>
        <v>0</v>
      </c>
    </row>
    <row r="43" spans="1:16" ht="63">
      <c r="A43" s="57"/>
      <c r="B43" s="57"/>
      <c r="C43" s="70" t="s">
        <v>38</v>
      </c>
      <c r="D43" s="39">
        <f t="shared" si="5"/>
        <v>660</v>
      </c>
      <c r="E43" s="71"/>
      <c r="F43" s="72">
        <v>660</v>
      </c>
      <c r="G43" s="63">
        <f t="shared" si="0"/>
        <v>660</v>
      </c>
      <c r="H43" s="71"/>
      <c r="I43" s="72">
        <v>660</v>
      </c>
      <c r="J43" s="34"/>
      <c r="K43" s="34"/>
      <c r="L43" s="34"/>
      <c r="M43" s="34"/>
      <c r="N43" s="34"/>
      <c r="O43" s="34"/>
      <c r="P43" s="44">
        <f t="shared" si="1"/>
        <v>0</v>
      </c>
    </row>
    <row r="44" spans="1:16" ht="87" customHeight="1">
      <c r="A44" s="57"/>
      <c r="B44" s="57"/>
      <c r="C44" s="70" t="s">
        <v>39</v>
      </c>
      <c r="D44" s="39">
        <f t="shared" si="5"/>
        <v>400</v>
      </c>
      <c r="E44" s="71">
        <v>400</v>
      </c>
      <c r="F44" s="72"/>
      <c r="G44" s="63">
        <f t="shared" si="0"/>
        <v>400</v>
      </c>
      <c r="H44" s="71">
        <v>400</v>
      </c>
      <c r="I44" s="72"/>
      <c r="J44" s="34"/>
      <c r="K44" s="34"/>
      <c r="L44" s="34"/>
      <c r="M44" s="34"/>
      <c r="N44" s="34"/>
      <c r="O44" s="34"/>
      <c r="P44" s="44">
        <f t="shared" si="1"/>
        <v>0</v>
      </c>
    </row>
    <row r="45" spans="1:16" ht="64.5" customHeight="1">
      <c r="A45" s="57"/>
      <c r="B45" s="57"/>
      <c r="C45" s="70" t="s">
        <v>46</v>
      </c>
      <c r="D45" s="39">
        <f t="shared" si="5"/>
        <v>150</v>
      </c>
      <c r="E45" s="71"/>
      <c r="F45" s="39">
        <v>150</v>
      </c>
      <c r="G45" s="63">
        <f t="shared" si="0"/>
        <v>150</v>
      </c>
      <c r="H45" s="71"/>
      <c r="I45" s="39">
        <v>150</v>
      </c>
      <c r="J45" s="34"/>
      <c r="K45" s="34"/>
      <c r="L45" s="34"/>
      <c r="M45" s="34"/>
      <c r="N45" s="34"/>
      <c r="O45" s="34"/>
      <c r="P45" s="44">
        <f t="shared" si="1"/>
        <v>0</v>
      </c>
    </row>
    <row r="46" spans="1:16" ht="51" customHeight="1">
      <c r="A46" s="57"/>
      <c r="B46" s="57"/>
      <c r="C46" s="70" t="s">
        <v>47</v>
      </c>
      <c r="D46" s="39">
        <f t="shared" si="5"/>
        <v>570</v>
      </c>
      <c r="E46" s="71"/>
      <c r="F46" s="39">
        <v>570</v>
      </c>
      <c r="G46" s="63">
        <f t="shared" si="0"/>
        <v>570</v>
      </c>
      <c r="H46" s="71"/>
      <c r="I46" s="39">
        <v>570</v>
      </c>
      <c r="J46" s="34"/>
      <c r="K46" s="34"/>
      <c r="L46" s="34"/>
      <c r="M46" s="34"/>
      <c r="N46" s="34"/>
      <c r="O46" s="34"/>
      <c r="P46" s="44">
        <f t="shared" si="1"/>
        <v>0</v>
      </c>
    </row>
    <row r="47" spans="1:16" s="14" customFormat="1" ht="36.75" customHeight="1">
      <c r="A47" s="74"/>
      <c r="B47" s="74"/>
      <c r="C47" s="75" t="s">
        <v>48</v>
      </c>
      <c r="D47" s="66">
        <f t="shared" si="5"/>
        <v>954</v>
      </c>
      <c r="E47" s="76"/>
      <c r="F47" s="66">
        <v>954</v>
      </c>
      <c r="G47" s="67">
        <f t="shared" si="0"/>
        <v>954</v>
      </c>
      <c r="H47" s="76"/>
      <c r="I47" s="66">
        <v>414</v>
      </c>
      <c r="J47" s="68"/>
      <c r="K47" s="68">
        <v>540</v>
      </c>
      <c r="L47" s="68"/>
      <c r="M47" s="34"/>
      <c r="N47" s="68"/>
      <c r="O47" s="68"/>
      <c r="P47" s="44">
        <f t="shared" si="1"/>
        <v>0</v>
      </c>
    </row>
    <row r="48" spans="1:16" ht="33" customHeight="1">
      <c r="A48" s="57"/>
      <c r="B48" s="57"/>
      <c r="C48" s="70" t="s">
        <v>49</v>
      </c>
      <c r="D48" s="39">
        <f t="shared" si="5"/>
        <v>122</v>
      </c>
      <c r="E48" s="71"/>
      <c r="F48" s="39">
        <v>122</v>
      </c>
      <c r="G48" s="63">
        <f t="shared" si="0"/>
        <v>122</v>
      </c>
      <c r="H48" s="71"/>
      <c r="I48" s="39">
        <v>122</v>
      </c>
      <c r="J48" s="34"/>
      <c r="K48" s="34"/>
      <c r="L48" s="34"/>
      <c r="M48" s="34"/>
      <c r="N48" s="34"/>
      <c r="O48" s="34"/>
      <c r="P48" s="44">
        <f t="shared" si="1"/>
        <v>0</v>
      </c>
    </row>
    <row r="49" spans="1:16" s="14" customFormat="1" ht="33" customHeight="1">
      <c r="A49" s="64"/>
      <c r="B49" s="64"/>
      <c r="C49" s="75" t="s">
        <v>50</v>
      </c>
      <c r="D49" s="66">
        <f t="shared" si="5"/>
        <v>810</v>
      </c>
      <c r="E49" s="76"/>
      <c r="F49" s="66">
        <v>810</v>
      </c>
      <c r="G49" s="67">
        <f t="shared" si="0"/>
        <v>810</v>
      </c>
      <c r="H49" s="65"/>
      <c r="I49" s="66">
        <v>810</v>
      </c>
      <c r="J49" s="68"/>
      <c r="K49" s="68"/>
      <c r="L49" s="68"/>
      <c r="M49" s="34"/>
      <c r="N49" s="68"/>
      <c r="O49" s="68"/>
      <c r="P49" s="44">
        <f t="shared" si="1"/>
        <v>0</v>
      </c>
    </row>
    <row r="50" spans="1:16" ht="33" customHeight="1">
      <c r="A50" s="57"/>
      <c r="B50" s="57"/>
      <c r="C50" s="77" t="s">
        <v>51</v>
      </c>
      <c r="D50" s="39">
        <f t="shared" si="5"/>
        <v>540</v>
      </c>
      <c r="E50" s="71"/>
      <c r="F50" s="39">
        <v>540</v>
      </c>
      <c r="G50" s="63">
        <f t="shared" si="0"/>
        <v>540</v>
      </c>
      <c r="H50" s="78"/>
      <c r="I50" s="78"/>
      <c r="J50" s="34"/>
      <c r="K50" s="34">
        <v>540</v>
      </c>
      <c r="L50" s="34"/>
      <c r="M50" s="34"/>
      <c r="N50" s="34"/>
      <c r="O50" s="34"/>
      <c r="P50" s="44">
        <f t="shared" si="1"/>
        <v>0</v>
      </c>
    </row>
    <row r="51" spans="1:16" ht="33" customHeight="1">
      <c r="A51" s="33"/>
      <c r="B51" s="33"/>
      <c r="C51" s="77" t="s">
        <v>52</v>
      </c>
      <c r="D51" s="39">
        <f t="shared" si="5"/>
        <v>1108</v>
      </c>
      <c r="E51" s="71"/>
      <c r="F51" s="39">
        <v>1108</v>
      </c>
      <c r="G51" s="63">
        <f t="shared" si="0"/>
        <v>1108</v>
      </c>
      <c r="H51" s="55"/>
      <c r="I51" s="55"/>
      <c r="J51" s="34"/>
      <c r="K51" s="34">
        <v>1108</v>
      </c>
      <c r="L51" s="34"/>
      <c r="M51" s="34"/>
      <c r="N51" s="34"/>
      <c r="O51" s="34"/>
      <c r="P51" s="44">
        <f t="shared" si="1"/>
        <v>0</v>
      </c>
    </row>
    <row r="52" spans="1:16" ht="48" customHeight="1">
      <c r="A52" s="33"/>
      <c r="B52" s="33"/>
      <c r="C52" s="77" t="s">
        <v>54</v>
      </c>
      <c r="D52" s="39">
        <f t="shared" si="5"/>
        <v>450</v>
      </c>
      <c r="E52" s="71"/>
      <c r="F52" s="39">
        <v>450</v>
      </c>
      <c r="G52" s="63">
        <f t="shared" si="0"/>
        <v>450</v>
      </c>
      <c r="H52" s="71"/>
      <c r="I52" s="71"/>
      <c r="J52" s="34"/>
      <c r="K52" s="34">
        <v>450</v>
      </c>
      <c r="L52" s="34"/>
      <c r="M52" s="34"/>
      <c r="N52" s="34"/>
      <c r="O52" s="34"/>
      <c r="P52" s="44">
        <f t="shared" si="1"/>
        <v>0</v>
      </c>
    </row>
    <row r="53" spans="1:16" s="27" customFormat="1" ht="20.25" customHeight="1">
      <c r="A53" s="79" t="s">
        <v>11</v>
      </c>
      <c r="B53" s="79" t="s">
        <v>63</v>
      </c>
      <c r="C53" s="80" t="s">
        <v>81</v>
      </c>
      <c r="D53" s="50">
        <f>D54+D55+D57</f>
        <v>20358</v>
      </c>
      <c r="E53" s="50">
        <f>E54+E55+E57</f>
        <v>10202</v>
      </c>
      <c r="F53" s="50">
        <f>F54+F55+F57</f>
        <v>10156</v>
      </c>
      <c r="G53" s="56">
        <f t="shared" si="0"/>
        <v>20358</v>
      </c>
      <c r="H53" s="81"/>
      <c r="I53" s="51"/>
      <c r="J53" s="41"/>
      <c r="K53" s="41"/>
      <c r="L53" s="41"/>
      <c r="M53" s="41"/>
      <c r="N53" s="50">
        <f>N54+N55+N57</f>
        <v>10202</v>
      </c>
      <c r="O53" s="50">
        <f>O54+O55+O57</f>
        <v>10156</v>
      </c>
      <c r="P53" s="44">
        <f t="shared" si="1"/>
        <v>0</v>
      </c>
    </row>
    <row r="54" spans="1:16" s="27" customFormat="1" ht="17.25" customHeight="1">
      <c r="A54" s="82"/>
      <c r="B54" s="82"/>
      <c r="C54" s="52" t="s">
        <v>82</v>
      </c>
      <c r="D54" s="50">
        <f>E54+F54</f>
        <v>10202</v>
      </c>
      <c r="E54" s="50">
        <v>10202</v>
      </c>
      <c r="F54" s="50">
        <v>0</v>
      </c>
      <c r="G54" s="56">
        <f t="shared" si="0"/>
        <v>10202</v>
      </c>
      <c r="H54" s="81"/>
      <c r="I54" s="51"/>
      <c r="J54" s="41"/>
      <c r="K54" s="41"/>
      <c r="L54" s="41"/>
      <c r="M54" s="41"/>
      <c r="N54" s="41">
        <v>10202</v>
      </c>
      <c r="O54" s="41"/>
      <c r="P54" s="44">
        <f t="shared" si="1"/>
        <v>0</v>
      </c>
    </row>
    <row r="55" spans="1:16" s="28" customFormat="1" ht="17.25" customHeight="1">
      <c r="A55" s="41"/>
      <c r="B55" s="41"/>
      <c r="C55" s="83" t="s">
        <v>64</v>
      </c>
      <c r="D55" s="50">
        <f>D56</f>
        <v>490</v>
      </c>
      <c r="E55" s="50">
        <f t="shared" ref="E55:F55" si="9">E56</f>
        <v>0</v>
      </c>
      <c r="F55" s="50">
        <f t="shared" si="9"/>
        <v>490</v>
      </c>
      <c r="G55" s="56">
        <f t="shared" si="0"/>
        <v>490</v>
      </c>
      <c r="H55" s="50"/>
      <c r="I55" s="50"/>
      <c r="J55" s="45"/>
      <c r="K55" s="45"/>
      <c r="L55" s="45"/>
      <c r="M55" s="45"/>
      <c r="N55" s="45"/>
      <c r="O55" s="41">
        <f>O56</f>
        <v>490</v>
      </c>
      <c r="P55" s="44">
        <f t="shared" si="1"/>
        <v>0</v>
      </c>
    </row>
    <row r="56" spans="1:16" s="28" customFormat="1" ht="48.75" customHeight="1">
      <c r="A56" s="41"/>
      <c r="B56" s="41"/>
      <c r="C56" s="84" t="s">
        <v>53</v>
      </c>
      <c r="D56" s="51">
        <f>E56+F56</f>
        <v>490</v>
      </c>
      <c r="E56" s="81"/>
      <c r="F56" s="81">
        <v>490</v>
      </c>
      <c r="G56" s="63">
        <f t="shared" si="0"/>
        <v>490</v>
      </c>
      <c r="H56" s="81"/>
      <c r="I56" s="85"/>
      <c r="J56" s="45"/>
      <c r="K56" s="45"/>
      <c r="L56" s="45"/>
      <c r="M56" s="45"/>
      <c r="N56" s="45"/>
      <c r="O56" s="45">
        <v>490</v>
      </c>
      <c r="P56" s="44">
        <f t="shared" si="1"/>
        <v>0</v>
      </c>
    </row>
    <row r="57" spans="1:16" s="28" customFormat="1" ht="51" customHeight="1">
      <c r="A57" s="45"/>
      <c r="B57" s="45"/>
      <c r="C57" s="83" t="s">
        <v>84</v>
      </c>
      <c r="D57" s="50">
        <f>E57+F57</f>
        <v>9666</v>
      </c>
      <c r="E57" s="86"/>
      <c r="F57" s="86">
        <v>9666</v>
      </c>
      <c r="G57" s="56">
        <f t="shared" si="0"/>
        <v>9666</v>
      </c>
      <c r="H57" s="81"/>
      <c r="I57" s="51"/>
      <c r="J57" s="45"/>
      <c r="K57" s="79"/>
      <c r="L57" s="45"/>
      <c r="M57" s="45"/>
      <c r="N57" s="45"/>
      <c r="O57" s="41">
        <v>9666</v>
      </c>
      <c r="P57" s="44">
        <f t="shared" si="1"/>
        <v>0</v>
      </c>
    </row>
    <row r="58" spans="1:16" s="8" customFormat="1" ht="20.25" customHeight="1">
      <c r="A58" s="33">
        <v>280</v>
      </c>
      <c r="B58" s="33">
        <v>338</v>
      </c>
      <c r="C58" s="87" t="s">
        <v>35</v>
      </c>
      <c r="D58" s="55">
        <f>D59+D61+D62+D64</f>
        <v>18586</v>
      </c>
      <c r="E58" s="55">
        <f t="shared" ref="E58:F58" si="10">E59+E61+E62+E64</f>
        <v>3108</v>
      </c>
      <c r="F58" s="55">
        <f t="shared" si="10"/>
        <v>15478</v>
      </c>
      <c r="G58" s="56">
        <f t="shared" si="0"/>
        <v>18586</v>
      </c>
      <c r="H58" s="55">
        <f t="shared" ref="H58" si="11">H59</f>
        <v>0</v>
      </c>
      <c r="I58" s="55">
        <f t="shared" ref="I58" si="12">I59+I61+I62+I64</f>
        <v>1610</v>
      </c>
      <c r="J58" s="57"/>
      <c r="K58" s="55">
        <f t="shared" ref="K58:M58" si="13">K59+K61+K62+K64</f>
        <v>11867</v>
      </c>
      <c r="L58" s="55">
        <f t="shared" si="13"/>
        <v>3108</v>
      </c>
      <c r="M58" s="55">
        <f t="shared" si="13"/>
        <v>2001</v>
      </c>
      <c r="N58" s="57"/>
      <c r="O58" s="57"/>
      <c r="P58" s="44">
        <f t="shared" si="1"/>
        <v>0</v>
      </c>
    </row>
    <row r="59" spans="1:16" s="8" customFormat="1" ht="17.25" customHeight="1">
      <c r="A59" s="33"/>
      <c r="B59" s="33"/>
      <c r="C59" s="59" t="s">
        <v>7</v>
      </c>
      <c r="D59" s="55">
        <f>D60</f>
        <v>2766</v>
      </c>
      <c r="E59" s="55">
        <f t="shared" ref="E59:F59" si="14">E60</f>
        <v>2766</v>
      </c>
      <c r="F59" s="55">
        <f t="shared" si="14"/>
        <v>0</v>
      </c>
      <c r="G59" s="56">
        <f t="shared" si="0"/>
        <v>2766</v>
      </c>
      <c r="H59" s="71"/>
      <c r="I59" s="39"/>
      <c r="J59" s="57"/>
      <c r="K59" s="57"/>
      <c r="L59" s="57">
        <v>2766</v>
      </c>
      <c r="M59" s="57"/>
      <c r="N59" s="57"/>
      <c r="O59" s="57"/>
      <c r="P59" s="44">
        <f t="shared" si="1"/>
        <v>0</v>
      </c>
    </row>
    <row r="60" spans="1:16" s="8" customFormat="1" ht="17.25" customHeight="1">
      <c r="A60" s="57"/>
      <c r="B60" s="57"/>
      <c r="C60" s="61" t="s">
        <v>43</v>
      </c>
      <c r="D60" s="39">
        <f t="shared" ref="D60:D73" si="15">E60+F60</f>
        <v>2766</v>
      </c>
      <c r="E60" s="62">
        <v>2766</v>
      </c>
      <c r="F60" s="55"/>
      <c r="G60" s="63">
        <f t="shared" si="0"/>
        <v>2766</v>
      </c>
      <c r="H60" s="57"/>
      <c r="I60" s="57"/>
      <c r="J60" s="57"/>
      <c r="K60" s="57"/>
      <c r="L60" s="34">
        <v>2766</v>
      </c>
      <c r="M60" s="57"/>
      <c r="N60" s="57"/>
      <c r="O60" s="57"/>
      <c r="P60" s="44">
        <f t="shared" si="1"/>
        <v>0</v>
      </c>
    </row>
    <row r="61" spans="1:16" s="8" customFormat="1" ht="17.25" customHeight="1">
      <c r="A61" s="57"/>
      <c r="B61" s="57"/>
      <c r="C61" s="88" t="s">
        <v>23</v>
      </c>
      <c r="D61" s="60">
        <f t="shared" si="15"/>
        <v>214</v>
      </c>
      <c r="E61" s="89"/>
      <c r="F61" s="55">
        <v>214</v>
      </c>
      <c r="G61" s="56">
        <f t="shared" si="0"/>
        <v>214</v>
      </c>
      <c r="H61" s="57"/>
      <c r="I61" s="57"/>
      <c r="J61" s="57"/>
      <c r="K61" s="57"/>
      <c r="L61" s="57"/>
      <c r="M61" s="57">
        <v>214</v>
      </c>
      <c r="N61" s="57"/>
      <c r="O61" s="57"/>
      <c r="P61" s="44">
        <f t="shared" si="1"/>
        <v>0</v>
      </c>
    </row>
    <row r="62" spans="1:16" s="8" customFormat="1" ht="17.25" customHeight="1">
      <c r="A62" s="57"/>
      <c r="B62" s="57"/>
      <c r="C62" s="90" t="s">
        <v>33</v>
      </c>
      <c r="D62" s="60">
        <f t="shared" si="15"/>
        <v>342</v>
      </c>
      <c r="E62" s="60">
        <f>E63</f>
        <v>342</v>
      </c>
      <c r="F62" s="55"/>
      <c r="G62" s="56">
        <f t="shared" si="0"/>
        <v>342</v>
      </c>
      <c r="H62" s="55"/>
      <c r="I62" s="57"/>
      <c r="J62" s="57"/>
      <c r="K62" s="57"/>
      <c r="L62" s="57">
        <f>L63</f>
        <v>342</v>
      </c>
      <c r="M62" s="57"/>
      <c r="N62" s="57"/>
      <c r="O62" s="57"/>
      <c r="P62" s="44">
        <f t="shared" si="1"/>
        <v>0</v>
      </c>
    </row>
    <row r="63" spans="1:16" s="8" customFormat="1" ht="17.25" customHeight="1">
      <c r="A63" s="57"/>
      <c r="B63" s="57"/>
      <c r="C63" s="61" t="s">
        <v>43</v>
      </c>
      <c r="D63" s="39">
        <f t="shared" si="15"/>
        <v>342</v>
      </c>
      <c r="E63" s="62">
        <v>342</v>
      </c>
      <c r="F63" s="55"/>
      <c r="G63" s="63">
        <f t="shared" si="0"/>
        <v>342</v>
      </c>
      <c r="H63" s="55"/>
      <c r="I63" s="57"/>
      <c r="J63" s="57"/>
      <c r="K63" s="57"/>
      <c r="L63" s="34">
        <v>342</v>
      </c>
      <c r="M63" s="57"/>
      <c r="N63" s="57"/>
      <c r="O63" s="57"/>
      <c r="P63" s="44">
        <f t="shared" si="1"/>
        <v>0</v>
      </c>
    </row>
    <row r="64" spans="1:16" ht="17.25" customHeight="1">
      <c r="A64" s="57"/>
      <c r="B64" s="57"/>
      <c r="C64" s="69" t="s">
        <v>34</v>
      </c>
      <c r="D64" s="55">
        <f t="shared" si="15"/>
        <v>15264</v>
      </c>
      <c r="E64" s="60">
        <f>SUM(E65:E80)</f>
        <v>0</v>
      </c>
      <c r="F64" s="60">
        <f>SUM(F65:F73)</f>
        <v>15264</v>
      </c>
      <c r="G64" s="56">
        <f t="shared" si="0"/>
        <v>15264</v>
      </c>
      <c r="H64" s="60">
        <f>SUM(H65:H73)</f>
        <v>0</v>
      </c>
      <c r="I64" s="60">
        <f>SUM(I65:I73)</f>
        <v>1610</v>
      </c>
      <c r="J64" s="34"/>
      <c r="K64" s="60">
        <f>SUM(K65:K73)</f>
        <v>11867</v>
      </c>
      <c r="L64" s="34"/>
      <c r="M64" s="60">
        <f>SUM(M65:M73)</f>
        <v>1787</v>
      </c>
      <c r="N64" s="34"/>
      <c r="O64" s="34"/>
      <c r="P64" s="44">
        <f t="shared" si="1"/>
        <v>0</v>
      </c>
    </row>
    <row r="65" spans="1:16" ht="67.5" customHeight="1">
      <c r="A65" s="34"/>
      <c r="B65" s="34"/>
      <c r="C65" s="70" t="s">
        <v>21</v>
      </c>
      <c r="D65" s="39">
        <f t="shared" si="15"/>
        <v>780</v>
      </c>
      <c r="E65" s="71"/>
      <c r="F65" s="71">
        <v>780</v>
      </c>
      <c r="G65" s="63">
        <f t="shared" si="0"/>
        <v>780</v>
      </c>
      <c r="H65" s="34"/>
      <c r="I65" s="34">
        <v>780</v>
      </c>
      <c r="J65" s="34"/>
      <c r="K65" s="34"/>
      <c r="L65" s="34"/>
      <c r="M65" s="34"/>
      <c r="N65" s="34"/>
      <c r="O65" s="34"/>
      <c r="P65" s="44">
        <f t="shared" si="1"/>
        <v>0</v>
      </c>
    </row>
    <row r="66" spans="1:16" ht="34.5" customHeight="1">
      <c r="A66" s="91"/>
      <c r="B66" s="91"/>
      <c r="C66" s="70" t="s">
        <v>36</v>
      </c>
      <c r="D66" s="39">
        <f t="shared" si="15"/>
        <v>830</v>
      </c>
      <c r="E66" s="71"/>
      <c r="F66" s="39">
        <v>830</v>
      </c>
      <c r="G66" s="63">
        <f t="shared" si="0"/>
        <v>830</v>
      </c>
      <c r="H66" s="34"/>
      <c r="I66" s="34">
        <v>830</v>
      </c>
      <c r="J66" s="34"/>
      <c r="K66" s="34"/>
      <c r="L66" s="34"/>
      <c r="M66" s="34"/>
      <c r="N66" s="34"/>
      <c r="O66" s="34"/>
      <c r="P66" s="44">
        <f t="shared" si="1"/>
        <v>0</v>
      </c>
    </row>
    <row r="67" spans="1:16" s="15" customFormat="1" ht="48" customHeight="1">
      <c r="A67" s="92"/>
      <c r="B67" s="92"/>
      <c r="C67" s="77" t="s">
        <v>56</v>
      </c>
      <c r="D67" s="78">
        <f t="shared" si="15"/>
        <v>5567</v>
      </c>
      <c r="E67" s="93"/>
      <c r="F67" s="78">
        <v>5567</v>
      </c>
      <c r="G67" s="63">
        <f t="shared" si="0"/>
        <v>5567</v>
      </c>
      <c r="H67" s="94"/>
      <c r="I67" s="94"/>
      <c r="J67" s="94"/>
      <c r="K67" s="94">
        <v>5567</v>
      </c>
      <c r="L67" s="94"/>
      <c r="M67" s="94"/>
      <c r="N67" s="94"/>
      <c r="O67" s="94"/>
      <c r="P67" s="44">
        <f t="shared" si="1"/>
        <v>0</v>
      </c>
    </row>
    <row r="68" spans="1:16" s="15" customFormat="1" ht="34.5" customHeight="1">
      <c r="A68" s="92"/>
      <c r="B68" s="92"/>
      <c r="C68" s="77" t="s">
        <v>57</v>
      </c>
      <c r="D68" s="78">
        <f t="shared" si="15"/>
        <v>6300</v>
      </c>
      <c r="E68" s="93"/>
      <c r="F68" s="78">
        <v>6300</v>
      </c>
      <c r="G68" s="63">
        <f t="shared" si="0"/>
        <v>6300</v>
      </c>
      <c r="H68" s="94"/>
      <c r="I68" s="94"/>
      <c r="J68" s="94"/>
      <c r="K68" s="94">
        <v>6300</v>
      </c>
      <c r="L68" s="94"/>
      <c r="M68" s="94"/>
      <c r="N68" s="94"/>
      <c r="O68" s="94"/>
      <c r="P68" s="44">
        <f t="shared" si="1"/>
        <v>0</v>
      </c>
    </row>
    <row r="69" spans="1:16" ht="31.5" customHeight="1">
      <c r="A69" s="91"/>
      <c r="B69" s="91"/>
      <c r="C69" s="70" t="s">
        <v>58</v>
      </c>
      <c r="D69" s="39">
        <f t="shared" si="15"/>
        <v>655</v>
      </c>
      <c r="E69" s="71"/>
      <c r="F69" s="39">
        <v>655</v>
      </c>
      <c r="G69" s="63">
        <f t="shared" si="0"/>
        <v>655</v>
      </c>
      <c r="H69" s="34"/>
      <c r="I69" s="34"/>
      <c r="J69" s="34"/>
      <c r="K69" s="34"/>
      <c r="L69" s="34"/>
      <c r="M69" s="34">
        <v>655</v>
      </c>
      <c r="N69" s="34"/>
      <c r="O69" s="34"/>
      <c r="P69" s="44">
        <f t="shared" si="1"/>
        <v>0</v>
      </c>
    </row>
    <row r="70" spans="1:16" ht="18.75" customHeight="1">
      <c r="A70" s="91"/>
      <c r="B70" s="91"/>
      <c r="C70" s="70" t="s">
        <v>59</v>
      </c>
      <c r="D70" s="39">
        <f t="shared" si="15"/>
        <v>221</v>
      </c>
      <c r="E70" s="71"/>
      <c r="F70" s="39">
        <v>221</v>
      </c>
      <c r="G70" s="63">
        <f t="shared" si="0"/>
        <v>221</v>
      </c>
      <c r="H70" s="34"/>
      <c r="I70" s="34"/>
      <c r="J70" s="34"/>
      <c r="K70" s="34"/>
      <c r="L70" s="34"/>
      <c r="M70" s="34">
        <v>221</v>
      </c>
      <c r="N70" s="34"/>
      <c r="O70" s="34"/>
      <c r="P70" s="44">
        <f t="shared" si="1"/>
        <v>0</v>
      </c>
    </row>
    <row r="71" spans="1:16" ht="18.75" customHeight="1">
      <c r="A71" s="91"/>
      <c r="B71" s="91"/>
      <c r="C71" s="70" t="s">
        <v>60</v>
      </c>
      <c r="D71" s="39">
        <f t="shared" si="15"/>
        <v>730</v>
      </c>
      <c r="E71" s="71"/>
      <c r="F71" s="39">
        <v>730</v>
      </c>
      <c r="G71" s="63">
        <f t="shared" si="0"/>
        <v>730</v>
      </c>
      <c r="H71" s="34"/>
      <c r="I71" s="34"/>
      <c r="J71" s="34"/>
      <c r="K71" s="34"/>
      <c r="L71" s="34"/>
      <c r="M71" s="34">
        <v>730</v>
      </c>
      <c r="N71" s="34"/>
      <c r="O71" s="34"/>
      <c r="P71" s="44">
        <f t="shared" si="1"/>
        <v>0</v>
      </c>
    </row>
    <row r="72" spans="1:16" ht="36" customHeight="1">
      <c r="A72" s="91"/>
      <c r="B72" s="91"/>
      <c r="C72" s="70" t="s">
        <v>61</v>
      </c>
      <c r="D72" s="39">
        <f t="shared" si="15"/>
        <v>120</v>
      </c>
      <c r="E72" s="71"/>
      <c r="F72" s="39">
        <v>120</v>
      </c>
      <c r="G72" s="63">
        <f t="shared" si="0"/>
        <v>120</v>
      </c>
      <c r="H72" s="34"/>
      <c r="I72" s="34"/>
      <c r="J72" s="34"/>
      <c r="K72" s="34"/>
      <c r="L72" s="34"/>
      <c r="M72" s="34">
        <v>120</v>
      </c>
      <c r="N72" s="34"/>
      <c r="O72" s="34"/>
      <c r="P72" s="44">
        <f t="shared" si="1"/>
        <v>0</v>
      </c>
    </row>
    <row r="73" spans="1:16" ht="31.5" customHeight="1">
      <c r="A73" s="91"/>
      <c r="B73" s="91"/>
      <c r="C73" s="70" t="s">
        <v>62</v>
      </c>
      <c r="D73" s="39">
        <f t="shared" si="15"/>
        <v>61</v>
      </c>
      <c r="E73" s="71"/>
      <c r="F73" s="39">
        <v>61</v>
      </c>
      <c r="G73" s="63">
        <f t="shared" si="0"/>
        <v>61</v>
      </c>
      <c r="H73" s="34"/>
      <c r="I73" s="34"/>
      <c r="J73" s="34"/>
      <c r="K73" s="34"/>
      <c r="L73" s="34"/>
      <c r="M73" s="34">
        <v>61</v>
      </c>
      <c r="N73" s="34"/>
      <c r="O73" s="34"/>
      <c r="P73" s="44">
        <f t="shared" si="1"/>
        <v>0</v>
      </c>
    </row>
    <row r="74" spans="1:16" s="8" customFormat="1" ht="22.5" customHeight="1">
      <c r="A74" s="33">
        <v>160</v>
      </c>
      <c r="B74" s="33">
        <v>171</v>
      </c>
      <c r="C74" s="59" t="s">
        <v>10</v>
      </c>
      <c r="D74" s="55">
        <f>D75+D76</f>
        <v>600</v>
      </c>
      <c r="E74" s="55">
        <f>E75+E76</f>
        <v>0</v>
      </c>
      <c r="F74" s="55">
        <f>F75+F76</f>
        <v>600</v>
      </c>
      <c r="G74" s="56">
        <f t="shared" ref="G74:G91" si="16">SUM(H74:O74)</f>
        <v>600</v>
      </c>
      <c r="H74" s="57"/>
      <c r="I74" s="55">
        <f>I75+I76</f>
        <v>600</v>
      </c>
      <c r="J74" s="57"/>
      <c r="K74" s="57"/>
      <c r="L74" s="57"/>
      <c r="M74" s="57"/>
      <c r="N74" s="57"/>
      <c r="O74" s="57"/>
      <c r="P74" s="44">
        <f t="shared" ref="P74:P91" si="17">D74-G74</f>
        <v>0</v>
      </c>
    </row>
    <row r="75" spans="1:16" ht="21" customHeight="1">
      <c r="A75" s="34"/>
      <c r="B75" s="34"/>
      <c r="C75" s="70" t="s">
        <v>55</v>
      </c>
      <c r="D75" s="39">
        <f>E75+F75</f>
        <v>150</v>
      </c>
      <c r="E75" s="71"/>
      <c r="F75" s="72">
        <v>150</v>
      </c>
      <c r="G75" s="63">
        <f t="shared" si="16"/>
        <v>150</v>
      </c>
      <c r="H75" s="34"/>
      <c r="I75" s="34">
        <v>150</v>
      </c>
      <c r="J75" s="34"/>
      <c r="K75" s="34"/>
      <c r="L75" s="34"/>
      <c r="M75" s="34"/>
      <c r="N75" s="34"/>
      <c r="O75" s="34"/>
      <c r="P75" s="44">
        <f t="shared" si="17"/>
        <v>0</v>
      </c>
    </row>
    <row r="76" spans="1:16" ht="50.25" customHeight="1">
      <c r="A76" s="34"/>
      <c r="B76" s="34"/>
      <c r="C76" s="70" t="s">
        <v>45</v>
      </c>
      <c r="D76" s="39">
        <f>E76+F76</f>
        <v>450</v>
      </c>
      <c r="E76" s="71"/>
      <c r="F76" s="39">
        <v>450</v>
      </c>
      <c r="G76" s="63">
        <f t="shared" si="16"/>
        <v>450</v>
      </c>
      <c r="H76" s="34"/>
      <c r="I76" s="34">
        <v>450</v>
      </c>
      <c r="J76" s="34"/>
      <c r="K76" s="34"/>
      <c r="L76" s="34"/>
      <c r="M76" s="34"/>
      <c r="N76" s="34"/>
      <c r="O76" s="34"/>
      <c r="P76" s="44">
        <f t="shared" si="17"/>
        <v>0</v>
      </c>
    </row>
    <row r="77" spans="1:16" s="8" customFormat="1" ht="22.5" customHeight="1">
      <c r="A77" s="33">
        <v>100</v>
      </c>
      <c r="B77" s="33">
        <v>103</v>
      </c>
      <c r="C77" s="59" t="s">
        <v>65</v>
      </c>
      <c r="D77" s="55">
        <f>D78</f>
        <v>360</v>
      </c>
      <c r="E77" s="55">
        <f t="shared" ref="E77:F77" si="18">E78</f>
        <v>0</v>
      </c>
      <c r="F77" s="55">
        <f t="shared" si="18"/>
        <v>360</v>
      </c>
      <c r="G77" s="56">
        <f t="shared" si="16"/>
        <v>360</v>
      </c>
      <c r="H77" s="57"/>
      <c r="I77" s="55">
        <f t="shared" ref="I77" si="19">I78</f>
        <v>360</v>
      </c>
      <c r="J77" s="57"/>
      <c r="K77" s="57"/>
      <c r="L77" s="57"/>
      <c r="M77" s="57"/>
      <c r="N77" s="57"/>
      <c r="O77" s="57"/>
      <c r="P77" s="44">
        <f t="shared" si="17"/>
        <v>0</v>
      </c>
    </row>
    <row r="78" spans="1:16" ht="65.25" customHeight="1">
      <c r="A78" s="34"/>
      <c r="B78" s="34"/>
      <c r="C78" s="70" t="s">
        <v>66</v>
      </c>
      <c r="D78" s="39">
        <f>E78+F78</f>
        <v>360</v>
      </c>
      <c r="E78" s="71"/>
      <c r="F78" s="39">
        <v>360</v>
      </c>
      <c r="G78" s="63">
        <f t="shared" si="16"/>
        <v>360</v>
      </c>
      <c r="H78" s="34"/>
      <c r="I78" s="34">
        <v>360</v>
      </c>
      <c r="J78" s="34"/>
      <c r="K78" s="34"/>
      <c r="L78" s="34"/>
      <c r="M78" s="34"/>
      <c r="N78" s="34"/>
      <c r="O78" s="34"/>
      <c r="P78" s="44">
        <f t="shared" si="17"/>
        <v>0</v>
      </c>
    </row>
    <row r="79" spans="1:16" s="16" customFormat="1" ht="19.5" customHeight="1">
      <c r="A79" s="91"/>
      <c r="B79" s="91"/>
      <c r="C79" s="95" t="s">
        <v>22</v>
      </c>
      <c r="D79" s="55">
        <f>E79+F79</f>
        <v>5127</v>
      </c>
      <c r="E79" s="55">
        <f>E80+E86</f>
        <v>0</v>
      </c>
      <c r="F79" s="55">
        <f>F80</f>
        <v>5127</v>
      </c>
      <c r="G79" s="56">
        <f t="shared" si="16"/>
        <v>5127</v>
      </c>
      <c r="H79" s="96"/>
      <c r="I79" s="55">
        <f>I80</f>
        <v>694</v>
      </c>
      <c r="J79" s="96"/>
      <c r="K79" s="96"/>
      <c r="L79" s="96"/>
      <c r="M79" s="55">
        <f>M80</f>
        <v>4433</v>
      </c>
      <c r="N79" s="96"/>
      <c r="O79" s="96"/>
      <c r="P79" s="44">
        <f t="shared" si="17"/>
        <v>0</v>
      </c>
    </row>
    <row r="80" spans="1:16" s="10" customFormat="1" ht="20.25" customHeight="1">
      <c r="A80" s="33">
        <v>280</v>
      </c>
      <c r="B80" s="33">
        <v>338</v>
      </c>
      <c r="C80" s="69" t="s">
        <v>13</v>
      </c>
      <c r="D80" s="55">
        <f>E80+F80</f>
        <v>5127</v>
      </c>
      <c r="E80" s="55">
        <f>E81</f>
        <v>0</v>
      </c>
      <c r="F80" s="55">
        <f>F81+F82+F86</f>
        <v>5127</v>
      </c>
      <c r="G80" s="56">
        <f t="shared" si="16"/>
        <v>5127</v>
      </c>
      <c r="H80" s="58"/>
      <c r="I80" s="55">
        <f>I81+I82+I86</f>
        <v>694</v>
      </c>
      <c r="J80" s="58"/>
      <c r="K80" s="58"/>
      <c r="L80" s="58"/>
      <c r="M80" s="55">
        <f>M81+M82+M86</f>
        <v>4433</v>
      </c>
      <c r="N80" s="58"/>
      <c r="O80" s="58"/>
      <c r="P80" s="44">
        <f t="shared" si="17"/>
        <v>0</v>
      </c>
    </row>
    <row r="81" spans="1:16" s="8" customFormat="1" ht="19.5" customHeight="1">
      <c r="A81" s="91"/>
      <c r="B81" s="91"/>
      <c r="C81" s="90" t="s">
        <v>78</v>
      </c>
      <c r="D81" s="39">
        <f t="shared" ref="D81" si="20">F81</f>
        <v>694</v>
      </c>
      <c r="E81" s="97"/>
      <c r="F81" s="39">
        <v>694</v>
      </c>
      <c r="G81" s="56">
        <f t="shared" si="16"/>
        <v>694</v>
      </c>
      <c r="H81" s="57"/>
      <c r="I81" s="34">
        <v>694</v>
      </c>
      <c r="J81" s="57"/>
      <c r="K81" s="57"/>
      <c r="L81" s="57"/>
      <c r="M81" s="39"/>
      <c r="N81" s="57"/>
      <c r="O81" s="57"/>
      <c r="P81" s="44">
        <f t="shared" si="17"/>
        <v>0</v>
      </c>
    </row>
    <row r="82" spans="1:16" s="12" customFormat="1" ht="19.5" customHeight="1">
      <c r="A82" s="98"/>
      <c r="B82" s="98"/>
      <c r="C82" s="99" t="s">
        <v>79</v>
      </c>
      <c r="D82" s="100">
        <f t="shared" ref="D82" si="21">SUM(D83:D85)</f>
        <v>2500</v>
      </c>
      <c r="E82" s="100"/>
      <c r="F82" s="100">
        <f>SUM(F83:F85)</f>
        <v>2500</v>
      </c>
      <c r="G82" s="56">
        <f t="shared" si="16"/>
        <v>2500</v>
      </c>
      <c r="H82" s="64"/>
      <c r="I82" s="64"/>
      <c r="J82" s="64"/>
      <c r="K82" s="64"/>
      <c r="L82" s="64"/>
      <c r="M82" s="100">
        <f>SUM(M83:M85)</f>
        <v>2500</v>
      </c>
      <c r="N82" s="64"/>
      <c r="O82" s="64"/>
      <c r="P82" s="44">
        <f t="shared" si="17"/>
        <v>0</v>
      </c>
    </row>
    <row r="83" spans="1:16" s="12" customFormat="1" ht="32.25" customHeight="1">
      <c r="A83" s="98"/>
      <c r="B83" s="98"/>
      <c r="C83" s="70" t="s">
        <v>69</v>
      </c>
      <c r="D83" s="39">
        <f>F83</f>
        <v>1500</v>
      </c>
      <c r="E83" s="97"/>
      <c r="F83" s="39">
        <v>1500</v>
      </c>
      <c r="G83" s="63">
        <f t="shared" si="16"/>
        <v>1500</v>
      </c>
      <c r="H83" s="64"/>
      <c r="I83" s="64"/>
      <c r="J83" s="64"/>
      <c r="K83" s="64"/>
      <c r="L83" s="64"/>
      <c r="M83" s="34">
        <v>1500</v>
      </c>
      <c r="N83" s="64"/>
      <c r="O83" s="64"/>
      <c r="P83" s="44">
        <f t="shared" si="17"/>
        <v>0</v>
      </c>
    </row>
    <row r="84" spans="1:16" s="12" customFormat="1" ht="19.5" customHeight="1">
      <c r="A84" s="98"/>
      <c r="B84" s="98"/>
      <c r="C84" s="70" t="s">
        <v>70</v>
      </c>
      <c r="D84" s="39">
        <f t="shared" ref="D84:D85" si="22">F84</f>
        <v>385</v>
      </c>
      <c r="E84" s="97"/>
      <c r="F84" s="39">
        <v>385</v>
      </c>
      <c r="G84" s="63">
        <f t="shared" si="16"/>
        <v>385</v>
      </c>
      <c r="H84" s="64"/>
      <c r="I84" s="64"/>
      <c r="J84" s="64"/>
      <c r="K84" s="64"/>
      <c r="L84" s="64"/>
      <c r="M84" s="34">
        <v>385</v>
      </c>
      <c r="N84" s="64"/>
      <c r="O84" s="64"/>
      <c r="P84" s="44">
        <f t="shared" si="17"/>
        <v>0</v>
      </c>
    </row>
    <row r="85" spans="1:16" s="12" customFormat="1" ht="33.75" customHeight="1">
      <c r="A85" s="98"/>
      <c r="B85" s="98"/>
      <c r="C85" s="70" t="s">
        <v>71</v>
      </c>
      <c r="D85" s="39">
        <f t="shared" si="22"/>
        <v>615</v>
      </c>
      <c r="E85" s="97"/>
      <c r="F85" s="39">
        <v>615</v>
      </c>
      <c r="G85" s="63">
        <f t="shared" si="16"/>
        <v>615</v>
      </c>
      <c r="H85" s="64"/>
      <c r="I85" s="64"/>
      <c r="J85" s="64"/>
      <c r="K85" s="64"/>
      <c r="L85" s="64"/>
      <c r="M85" s="34">
        <v>615</v>
      </c>
      <c r="N85" s="64"/>
      <c r="O85" s="64"/>
      <c r="P85" s="44">
        <f t="shared" si="17"/>
        <v>0</v>
      </c>
    </row>
    <row r="86" spans="1:16" s="11" customFormat="1" ht="31.5" customHeight="1">
      <c r="A86" s="101"/>
      <c r="B86" s="74"/>
      <c r="C86" s="99" t="s">
        <v>77</v>
      </c>
      <c r="D86" s="55">
        <f>SUM(D87:D91)</f>
        <v>1933</v>
      </c>
      <c r="E86" s="55">
        <f t="shared" ref="E86:F86" si="23">SUM(E87:E91)</f>
        <v>0</v>
      </c>
      <c r="F86" s="55">
        <f t="shared" si="23"/>
        <v>1933</v>
      </c>
      <c r="G86" s="56">
        <f t="shared" si="16"/>
        <v>1933</v>
      </c>
      <c r="H86" s="102"/>
      <c r="I86" s="102"/>
      <c r="J86" s="102"/>
      <c r="K86" s="102"/>
      <c r="L86" s="102"/>
      <c r="M86" s="55">
        <f t="shared" ref="M86" si="24">SUM(M87:M91)</f>
        <v>1933</v>
      </c>
      <c r="N86" s="102"/>
      <c r="O86" s="102"/>
      <c r="P86" s="44">
        <f t="shared" si="17"/>
        <v>0</v>
      </c>
    </row>
    <row r="87" spans="1:16" s="13" customFormat="1" ht="21" customHeight="1">
      <c r="A87" s="98"/>
      <c r="B87" s="98"/>
      <c r="C87" s="103" t="s">
        <v>72</v>
      </c>
      <c r="D87" s="39">
        <f t="shared" ref="D87:D91" si="25">E87+F87</f>
        <v>200</v>
      </c>
      <c r="E87" s="104">
        <f>SUM(E88:E90)</f>
        <v>0</v>
      </c>
      <c r="F87" s="39">
        <v>200</v>
      </c>
      <c r="G87" s="63">
        <f t="shared" si="16"/>
        <v>200</v>
      </c>
      <c r="H87" s="105"/>
      <c r="I87" s="105"/>
      <c r="J87" s="105"/>
      <c r="K87" s="105"/>
      <c r="L87" s="105"/>
      <c r="M87" s="96">
        <v>200</v>
      </c>
      <c r="N87" s="105"/>
      <c r="O87" s="105"/>
      <c r="P87" s="44">
        <f t="shared" si="17"/>
        <v>0</v>
      </c>
    </row>
    <row r="88" spans="1:16" s="11" customFormat="1" ht="46.5" customHeight="1">
      <c r="A88" s="98"/>
      <c r="B88" s="98"/>
      <c r="C88" s="103" t="s">
        <v>73</v>
      </c>
      <c r="D88" s="39">
        <f>F88</f>
        <v>700</v>
      </c>
      <c r="E88" s="106"/>
      <c r="F88" s="39">
        <v>700</v>
      </c>
      <c r="G88" s="63">
        <f t="shared" si="16"/>
        <v>700</v>
      </c>
      <c r="H88" s="102"/>
      <c r="I88" s="102"/>
      <c r="J88" s="102"/>
      <c r="K88" s="102"/>
      <c r="L88" s="102"/>
      <c r="M88" s="96">
        <v>700</v>
      </c>
      <c r="N88" s="102"/>
      <c r="O88" s="102"/>
      <c r="P88" s="44">
        <f t="shared" si="17"/>
        <v>0</v>
      </c>
    </row>
    <row r="89" spans="1:16" s="11" customFormat="1" ht="46.5" customHeight="1">
      <c r="A89" s="98"/>
      <c r="B89" s="98"/>
      <c r="C89" s="103" t="s">
        <v>74</v>
      </c>
      <c r="D89" s="39">
        <f t="shared" si="25"/>
        <v>633</v>
      </c>
      <c r="E89" s="106"/>
      <c r="F89" s="39">
        <v>633</v>
      </c>
      <c r="G89" s="63">
        <f t="shared" si="16"/>
        <v>633</v>
      </c>
      <c r="H89" s="102"/>
      <c r="I89" s="102"/>
      <c r="J89" s="102"/>
      <c r="K89" s="102"/>
      <c r="L89" s="102"/>
      <c r="M89" s="96">
        <v>633</v>
      </c>
      <c r="N89" s="102"/>
      <c r="O89" s="102"/>
      <c r="P89" s="44">
        <f t="shared" si="17"/>
        <v>0</v>
      </c>
    </row>
    <row r="90" spans="1:16" s="11" customFormat="1" ht="46.5" customHeight="1">
      <c r="A90" s="98"/>
      <c r="B90" s="98"/>
      <c r="C90" s="103" t="s">
        <v>75</v>
      </c>
      <c r="D90" s="39">
        <f t="shared" ref="D90" si="26">F90</f>
        <v>200</v>
      </c>
      <c r="E90" s="106"/>
      <c r="F90" s="39">
        <v>200</v>
      </c>
      <c r="G90" s="63">
        <f t="shared" si="16"/>
        <v>200</v>
      </c>
      <c r="H90" s="102"/>
      <c r="I90" s="102"/>
      <c r="J90" s="102"/>
      <c r="K90" s="102"/>
      <c r="L90" s="102"/>
      <c r="M90" s="96">
        <v>200</v>
      </c>
      <c r="N90" s="102"/>
      <c r="O90" s="102"/>
      <c r="P90" s="44">
        <f t="shared" si="17"/>
        <v>0</v>
      </c>
    </row>
    <row r="91" spans="1:16" s="14" customFormat="1" ht="46.5" customHeight="1">
      <c r="A91" s="107"/>
      <c r="B91" s="107"/>
      <c r="C91" s="103" t="s">
        <v>76</v>
      </c>
      <c r="D91" s="39">
        <f t="shared" si="25"/>
        <v>200</v>
      </c>
      <c r="E91" s="65"/>
      <c r="F91" s="39">
        <v>200</v>
      </c>
      <c r="G91" s="63">
        <f t="shared" si="16"/>
        <v>200</v>
      </c>
      <c r="H91" s="68"/>
      <c r="I91" s="68"/>
      <c r="J91" s="68"/>
      <c r="K91" s="68"/>
      <c r="L91" s="68"/>
      <c r="M91" s="34">
        <v>200</v>
      </c>
      <c r="N91" s="68"/>
      <c r="O91" s="68"/>
      <c r="P91" s="44">
        <f t="shared" si="17"/>
        <v>0</v>
      </c>
    </row>
    <row r="92" spans="1:16" ht="15" customHeight="1">
      <c r="A92" s="29"/>
      <c r="B92" s="29"/>
      <c r="C92" s="30"/>
      <c r="D92" s="31"/>
      <c r="E92" s="31"/>
      <c r="F92" s="31"/>
      <c r="G92" s="23"/>
    </row>
    <row r="93" spans="1:16" ht="6" customHeight="1"/>
    <row r="94" spans="1:16">
      <c r="A94" s="1" t="s">
        <v>12</v>
      </c>
      <c r="C94" s="7"/>
      <c r="D94" s="7"/>
      <c r="E94" s="7"/>
      <c r="F94" s="7"/>
      <c r="G94" s="24"/>
    </row>
    <row r="95" spans="1:16" s="1" customFormat="1" ht="20.25" customHeight="1">
      <c r="A95" s="137" t="s">
        <v>68</v>
      </c>
      <c r="B95" s="141"/>
      <c r="C95" s="141"/>
      <c r="D95" s="141"/>
      <c r="E95" s="141"/>
      <c r="F95" s="141"/>
      <c r="G95" s="25"/>
    </row>
    <row r="96" spans="1:16">
      <c r="A96" s="1" t="s">
        <v>83</v>
      </c>
    </row>
    <row r="97" spans="1:7" ht="66.75" customHeight="1">
      <c r="A97" s="135" t="s">
        <v>85</v>
      </c>
      <c r="B97" s="136"/>
      <c r="C97" s="136"/>
      <c r="D97" s="136"/>
      <c r="E97" s="136"/>
      <c r="F97" s="136"/>
      <c r="G97" s="26"/>
    </row>
    <row r="98" spans="1:7" ht="49.5" customHeight="1">
      <c r="A98" s="135" t="s">
        <v>87</v>
      </c>
      <c r="B98" s="136"/>
      <c r="C98" s="136"/>
      <c r="D98" s="136"/>
      <c r="E98" s="136"/>
      <c r="F98" s="136"/>
      <c r="G98" s="26"/>
    </row>
    <row r="99" spans="1:7">
      <c r="A99" s="1" t="s">
        <v>86</v>
      </c>
    </row>
  </sheetData>
  <mergeCells count="16">
    <mergeCell ref="A98:F98"/>
    <mergeCell ref="H6:I6"/>
    <mergeCell ref="J6:K6"/>
    <mergeCell ref="L6:M6"/>
    <mergeCell ref="N6:O6"/>
    <mergeCell ref="A95:F95"/>
    <mergeCell ref="A97:F97"/>
    <mergeCell ref="A1:F1"/>
    <mergeCell ref="A2:F2"/>
    <mergeCell ref="A3:F3"/>
    <mergeCell ref="D5:F5"/>
    <mergeCell ref="A6:A7"/>
    <mergeCell ref="B6:B7"/>
    <mergeCell ref="C6:C7"/>
    <mergeCell ref="D6:D7"/>
    <mergeCell ref="E6:F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1B0092FDC0654A8FA7FDA17DC04488" ma:contentTypeVersion="4" ma:contentTypeDescription="Create a new document." ma:contentTypeScope="" ma:versionID="0b0ee86411ef9e565240e4c24d65773b">
  <xsd:schema xmlns:xsd="http://www.w3.org/2001/XMLSchema" xmlns:xs="http://www.w3.org/2001/XMLSchema" xmlns:p="http://schemas.microsoft.com/office/2006/metadata/properties" xmlns:ns2="d59a7d9b-b8ab-4fd8-8747-a792ee11e21d" targetNamespace="http://schemas.microsoft.com/office/2006/metadata/properties" ma:root="true" ma:fieldsID="82ecbbe65a039288a64e9d8615835c11" ns2:_="">
    <xsd:import namespace="d59a7d9b-b8ab-4fd8-8747-a792ee11e21d"/>
    <xsd:element name="properties">
      <xsd:complexType>
        <xsd:sequence>
          <xsd:element name="documentManagement">
            <xsd:complexType>
              <xsd:all>
                <xsd:element ref="ns2:NoiDung" minOccurs="0"/>
                <xsd:element ref="ns2:NgayBatDau" minOccurs="0"/>
                <xsd:element ref="ns2:NgayKetThuc" minOccurs="0"/>
                <xsd:element ref="ns2:TenVanB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9a7d9b-b8ab-4fd8-8747-a792ee11e21d" elementFormDefault="qualified">
    <xsd:import namespace="http://schemas.microsoft.com/office/2006/documentManagement/types"/>
    <xsd:import namespace="http://schemas.microsoft.com/office/infopath/2007/PartnerControls"/>
    <xsd:element name="NoiDung" ma:index="8" nillable="true" ma:displayName="NoiDung" ma:internalName="NoiDung">
      <xsd:simpleType>
        <xsd:restriction base="dms:Note">
          <xsd:maxLength value="255"/>
        </xsd:restriction>
      </xsd:simpleType>
    </xsd:element>
    <xsd:element name="NgayBatDau" ma:index="9" nillable="true" ma:displayName="NgayBatDau" ma:format="DateOnly" ma:internalName="NgayBatDau">
      <xsd:simpleType>
        <xsd:restriction base="dms:DateTime"/>
      </xsd:simpleType>
    </xsd:element>
    <xsd:element name="NgayKetThuc" ma:index="10" nillable="true" ma:displayName="NgayKetThuc" ma:format="DateOnly" ma:internalName="NgayKetThuc">
      <xsd:simpleType>
        <xsd:restriction base="dms:DateTime"/>
      </xsd:simpleType>
    </xsd:element>
    <xsd:element name="TenVanBan" ma:index="11" nillable="true" ma:displayName="TenVanBan" ma:internalName="TenVanBa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gayKetThuc xmlns="d59a7d9b-b8ab-4fd8-8747-a792ee11e21d" xsi:nil="true"/>
    <NoiDung xmlns="d59a7d9b-b8ab-4fd8-8747-a792ee11e21d" xsi:nil="true"/>
    <TenVanBan xmlns="d59a7d9b-b8ab-4fd8-8747-a792ee11e21d" xsi:nil="true"/>
    <NgayBatDau xmlns="d59a7d9b-b8ab-4fd8-8747-a792ee11e21d" xsi:nil="true"/>
  </documentManagement>
</p:properties>
</file>

<file path=customXml/itemProps1.xml><?xml version="1.0" encoding="utf-8"?>
<ds:datastoreItem xmlns:ds="http://schemas.openxmlformats.org/officeDocument/2006/customXml" ds:itemID="{BB6138CA-EE0D-4C2B-9818-93546383D0B6}"/>
</file>

<file path=customXml/itemProps2.xml><?xml version="1.0" encoding="utf-8"?>
<ds:datastoreItem xmlns:ds="http://schemas.openxmlformats.org/officeDocument/2006/customXml" ds:itemID="{D548DC29-C7A4-46A0-9083-1256883B2595}"/>
</file>

<file path=customXml/itemProps3.xml><?xml version="1.0" encoding="utf-8"?>
<ds:datastoreItem xmlns:ds="http://schemas.openxmlformats.org/officeDocument/2006/customXml" ds:itemID="{062AB9BD-5D20-45AF-9ED1-8F0913F67B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VP So</vt:lpstr>
      <vt:lpstr>Sheet1</vt:lpstr>
      <vt:lpstr>Sheet2</vt:lpstr>
      <vt:lpstr>Sheet3</vt:lpstr>
      <vt:lpstr>'VP So'!Print_Titles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2025-12-31T02:44:05Z</cp:lastPrinted>
  <dcterms:created xsi:type="dcterms:W3CDTF">2025-01-02T01:38:02Z</dcterms:created>
  <dcterms:modified xsi:type="dcterms:W3CDTF">2026-01-12T07:13:32Z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0x010100ED1B0092FDC0654A8FA7FDA17DC04488</vt:lpwstr>
  </property>
</Properties>
</file>