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160"/>
  </bookViews>
  <sheets>
    <sheet name="máy photo (4)" sheetId="12" r:id="rId1"/>
  </sheets>
  <definedNames>
    <definedName name="_xlnm.Print_Titles" localSheetId="0">'máy photo (4)'!$7:$9</definedName>
  </definedNames>
  <calcPr calcId="124519" iterateCount="1" concurrentCalc="0"/>
</workbook>
</file>

<file path=xl/calcChain.xml><?xml version="1.0" encoding="utf-8"?>
<calcChain xmlns="http://schemas.openxmlformats.org/spreadsheetml/2006/main">
  <c r="F12" i="12"/>
  <c r="F13"/>
  <c r="F14"/>
  <c r="F16"/>
  <c r="F17"/>
  <c r="F18"/>
  <c r="F20"/>
  <c r="F23"/>
  <c r="F25"/>
  <c r="F27"/>
  <c r="F29"/>
  <c r="F30"/>
  <c r="F32"/>
  <c r="F33"/>
  <c r="F34"/>
  <c r="F35"/>
  <c r="F36"/>
  <c r="F37"/>
  <c r="F38"/>
  <c r="F39"/>
  <c r="F40"/>
  <c r="F42"/>
  <c r="F44"/>
  <c r="F45"/>
  <c r="I49"/>
  <c r="D11"/>
  <c r="D15"/>
  <c r="D19"/>
  <c r="D10"/>
  <c r="D22"/>
  <c r="D24"/>
  <c r="D26"/>
  <c r="D28"/>
  <c r="D31"/>
  <c r="D41"/>
  <c r="D43"/>
  <c r="D21"/>
  <c r="D45"/>
</calcChain>
</file>

<file path=xl/sharedStrings.xml><?xml version="1.0" encoding="utf-8"?>
<sst xmlns="http://schemas.openxmlformats.org/spreadsheetml/2006/main" count="75" uniqueCount="53">
  <si>
    <t>STT</t>
  </si>
  <si>
    <t>Đơn vị tính</t>
  </si>
  <si>
    <t>Số lượng</t>
  </si>
  <si>
    <t>Ghi chú</t>
  </si>
  <si>
    <t>I</t>
  </si>
  <si>
    <t>II</t>
  </si>
  <si>
    <t>Tổng cộng</t>
  </si>
  <si>
    <t>Chiếc</t>
  </si>
  <si>
    <t>Huyện Võ Nhai</t>
  </si>
  <si>
    <t>Huyện Phú Lương</t>
  </si>
  <si>
    <t>Cái</t>
  </si>
  <si>
    <t>Huyện Đại Từ</t>
  </si>
  <si>
    <t>Huyện Định Hóa</t>
  </si>
  <si>
    <t>Thành phố Thái Nguyên</t>
  </si>
  <si>
    <t>Máy photocopy cấu hình 2 (Dùng cho cấp huyện)</t>
  </si>
  <si>
    <t>Sở Y tế</t>
  </si>
  <si>
    <t>Bệnh viện A</t>
  </si>
  <si>
    <t>Máy photocopy cấu hình 1 (Dùng cho cấp tỉnh)</t>
  </si>
  <si>
    <t>Sở Giáo dục và đào tạo</t>
  </si>
  <si>
    <t>Trường THPT Võ Nhai</t>
  </si>
  <si>
    <t>Thành tiền</t>
  </si>
  <si>
    <t>Trường phổ thông dân tộc nội trú Nguyễn Bỉnh Khiêm</t>
  </si>
  <si>
    <t>Phòng Tài nguyên và Môi trường</t>
  </si>
  <si>
    <t>Văn phòng tỉnh ủy</t>
  </si>
  <si>
    <t>Sở giao thông vận tải</t>
  </si>
  <si>
    <t>Thanh tra Sở</t>
  </si>
  <si>
    <t>Phòng TC-KH</t>
  </si>
  <si>
    <t>Sở ngoại vụ</t>
  </si>
  <si>
    <t>Sở Thông tin và Truyền thông</t>
  </si>
  <si>
    <t>Trung tâm Công nghệ thông tin và Truyền thông</t>
  </si>
  <si>
    <t>Văn phòng UBND tỉnh</t>
  </si>
  <si>
    <t>Trung tâm phát triển Quỹ đất</t>
  </si>
  <si>
    <t>Văn phòng HĐND&amp;UBND huyện</t>
  </si>
  <si>
    <t>Sở Nội vụ</t>
  </si>
  <si>
    <t>Đề nghị mua  theo cấu hình riêng</t>
  </si>
  <si>
    <t>Trường THPT Trần Phú</t>
  </si>
  <si>
    <t>Trường PTDT Nội trú tỉnh</t>
  </si>
  <si>
    <t>Trường THPT Lý Nam Đế</t>
  </si>
  <si>
    <t>Trường THPT Đồng Hỷ</t>
  </si>
  <si>
    <t>Trường THPT Chu Văn An</t>
  </si>
  <si>
    <t>Trường THPT Lưu Nhân Trú</t>
  </si>
  <si>
    <t>Trường THPT Ngô Quyền</t>
  </si>
  <si>
    <t>Trường THPT Bắc Sơn</t>
  </si>
  <si>
    <t>Công an TP Thái Nguyên</t>
  </si>
  <si>
    <t>Thành phố Sông Công</t>
  </si>
  <si>
    <t>BQL dự án đầu tư XD</t>
  </si>
  <si>
    <t xml:space="preserve">                                                                                                                 Tên tài sản
                                                                    Cơ quan,
tổ chức, đơn vị
trực tiếp sử dụng tài sản
      </t>
  </si>
  <si>
    <t>Đơn giá trúng thầu</t>
  </si>
  <si>
    <t>6=4x5</t>
  </si>
  <si>
    <t>Phụ lục số 02</t>
  </si>
  <si>
    <t>HỘI ĐỒNG MUA SẮM TẬP TRUNG TÀI SẢN TỈNH- SỞ TÀI CHÍNH</t>
  </si>
  <si>
    <t>ĐƠN VỊ MUA SẮM, LẮP ĐẶT MÁY PHOTOCOPY TRÊN ĐỊA BÀN TỈNH  NĂM 2020</t>
  </si>
  <si>
    <t>(Kèm theo Thỏa thuận khung số:        /2020/TTK-HĐMSTTTS-TNT ngày 25/6/2020 )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</si>
</sst>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_-* #,##0\ _₫_-;\-* #,##0\ _₫_-;_-* &quot;-&quot;??\ _₫_-;_-@_-"/>
    <numFmt numFmtId="168" formatCode="###\ ###\ ###"/>
  </numFmts>
  <fonts count="2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1"/>
      <color indexed="8"/>
      <name val="Calibri"/>
      <family val="2"/>
    </font>
    <font>
      <b/>
      <i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163"/>
      <scheme val="maj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Cambria"/>
      <family val="1"/>
      <charset val="163"/>
      <scheme val="maj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3">
    <xf numFmtId="0" fontId="0" fillId="0" borderId="0" xfId="0"/>
    <xf numFmtId="0" fontId="5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 wrapText="1"/>
    </xf>
    <xf numFmtId="3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/>
    <xf numFmtId="0" fontId="0" fillId="0" borderId="0" xfId="0" applyAlignment="1">
      <alignment horizontal="left"/>
    </xf>
    <xf numFmtId="0" fontId="9" fillId="2" borderId="3" xfId="0" applyFont="1" applyFill="1" applyBorder="1" applyAlignment="1">
      <alignment horizontal="center" wrapText="1"/>
    </xf>
    <xf numFmtId="0" fontId="16" fillId="0" borderId="1" xfId="0" applyFont="1" applyBorder="1"/>
    <xf numFmtId="3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left" wrapText="1"/>
    </xf>
    <xf numFmtId="3" fontId="4" fillId="2" borderId="4" xfId="0" applyNumberFormat="1" applyFont="1" applyFill="1" applyBorder="1" applyAlignment="1">
      <alignment horizontal="center"/>
    </xf>
    <xf numFmtId="0" fontId="14" fillId="2" borderId="0" xfId="0" applyFont="1" applyFill="1"/>
    <xf numFmtId="3" fontId="4" fillId="2" borderId="3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right"/>
    </xf>
    <xf numFmtId="0" fontId="4" fillId="2" borderId="3" xfId="0" applyFont="1" applyFill="1" applyBorder="1" applyAlignment="1"/>
    <xf numFmtId="0" fontId="0" fillId="2" borderId="0" xfId="0" applyFill="1"/>
    <xf numFmtId="0" fontId="5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center" wrapText="1"/>
    </xf>
    <xf numFmtId="3" fontId="9" fillId="2" borderId="3" xfId="1" quotePrefix="1" applyNumberFormat="1" applyFont="1" applyFill="1" applyBorder="1" applyAlignment="1">
      <alignment horizontal="right" wrapText="1"/>
    </xf>
    <xf numFmtId="0" fontId="8" fillId="2" borderId="3" xfId="0" quotePrefix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left" wrapText="1"/>
    </xf>
    <xf numFmtId="3" fontId="11" fillId="2" borderId="3" xfId="0" applyNumberFormat="1" applyFont="1" applyFill="1" applyBorder="1" applyAlignment="1">
      <alignment horizontal="right" wrapText="1"/>
    </xf>
    <xf numFmtId="0" fontId="0" fillId="3" borderId="0" xfId="0" applyFill="1"/>
    <xf numFmtId="0" fontId="15" fillId="3" borderId="0" xfId="0" applyFont="1" applyFill="1"/>
    <xf numFmtId="0" fontId="11" fillId="2" borderId="3" xfId="0" applyFont="1" applyFill="1" applyBorder="1" applyAlignment="1">
      <alignment horizontal="left" wrapText="1"/>
    </xf>
    <xf numFmtId="0" fontId="0" fillId="3" borderId="0" xfId="0" applyFont="1" applyFill="1"/>
    <xf numFmtId="0" fontId="1" fillId="0" borderId="0" xfId="0" applyFont="1"/>
    <xf numFmtId="0" fontId="2" fillId="0" borderId="0" xfId="0" applyFont="1"/>
    <xf numFmtId="0" fontId="9" fillId="2" borderId="3" xfId="0" quotePrefix="1" applyFont="1" applyFill="1" applyBorder="1" applyAlignment="1">
      <alignment horizontal="center" wrapText="1"/>
    </xf>
    <xf numFmtId="0" fontId="15" fillId="4" borderId="0" xfId="0" applyFont="1" applyFill="1"/>
    <xf numFmtId="0" fontId="4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3" fontId="8" fillId="2" borderId="3" xfId="1" quotePrefix="1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left" wrapText="1"/>
    </xf>
    <xf numFmtId="165" fontId="4" fillId="2" borderId="3" xfId="1" applyNumberFormat="1" applyFont="1" applyFill="1" applyBorder="1" applyAlignment="1">
      <alignment horizontal="right" wrapText="1"/>
    </xf>
    <xf numFmtId="0" fontId="14" fillId="3" borderId="0" xfId="0" applyFont="1" applyFill="1"/>
    <xf numFmtId="3" fontId="4" fillId="2" borderId="1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168" fontId="18" fillId="0" borderId="0" xfId="0" applyNumberFormat="1" applyFont="1" applyAlignment="1">
      <alignment horizontal="right"/>
    </xf>
    <xf numFmtId="0" fontId="19" fillId="0" borderId="0" xfId="0" applyFont="1"/>
    <xf numFmtId="0" fontId="19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2" borderId="0" xfId="0" applyFont="1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2" borderId="0" xfId="0" applyFill="1" applyBorder="1"/>
    <xf numFmtId="3" fontId="16" fillId="0" borderId="0" xfId="0" applyNumberFormat="1" applyFont="1" applyBorder="1"/>
    <xf numFmtId="3" fontId="20" fillId="0" borderId="0" xfId="0" applyNumberFormat="1" applyFont="1" applyBorder="1"/>
    <xf numFmtId="3" fontId="0" fillId="0" borderId="0" xfId="0" applyNumberFormat="1" applyBorder="1"/>
    <xf numFmtId="166" fontId="4" fillId="0" borderId="1" xfId="3" applyNumberFormat="1" applyFont="1" applyBorder="1"/>
    <xf numFmtId="166" fontId="1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">
    <cellStyle name="Comma" xfId="3" builtinId="3"/>
    <cellStyle name="Comma 2" xfId="1"/>
    <cellStyle name="Comma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6</xdr:row>
      <xdr:rowOff>1</xdr:rowOff>
    </xdr:from>
    <xdr:to>
      <xdr:col>2</xdr:col>
      <xdr:colOff>1</xdr:colOff>
      <xdr:row>7</xdr:row>
      <xdr:rowOff>419101</xdr:rowOff>
    </xdr:to>
    <xdr:sp macro="" textlink="">
      <xdr:nvSpPr>
        <xdr:cNvPr id="2" name="AutoShape 1"/>
        <xdr:cNvSpPr>
          <a:spLocks noChangeShapeType="1"/>
        </xdr:cNvSpPr>
      </xdr:nvSpPr>
      <xdr:spPr bwMode="auto">
        <a:xfrm>
          <a:off x="400051" y="1228726"/>
          <a:ext cx="1638300" cy="495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B12" sqref="B12"/>
    </sheetView>
  </sheetViews>
  <sheetFormatPr defaultRowHeight="15"/>
  <cols>
    <col min="1" max="1" width="5.85546875" customWidth="1"/>
    <col min="2" max="2" width="24.7109375" style="10" customWidth="1"/>
    <col min="4" max="4" width="8.85546875" style="24" customWidth="1"/>
    <col min="5" max="5" width="13.5703125" customWidth="1"/>
    <col min="6" max="6" width="17.28515625" customWidth="1"/>
    <col min="7" max="7" width="11.42578125" customWidth="1"/>
    <col min="9" max="9" width="15.42578125" customWidth="1"/>
  </cols>
  <sheetData>
    <row r="1" spans="1:7" s="53" customFormat="1" ht="15.75">
      <c r="B1" s="54"/>
      <c r="E1" s="55"/>
      <c r="F1" s="74" t="s">
        <v>49</v>
      </c>
      <c r="G1" s="74"/>
    </row>
    <row r="2" spans="1:7" s="53" customFormat="1" ht="15.75">
      <c r="A2" s="56" t="s">
        <v>50</v>
      </c>
      <c r="B2" s="54"/>
      <c r="E2" s="55"/>
      <c r="F2" s="55"/>
    </row>
    <row r="3" spans="1:7" s="53" customFormat="1" ht="15.75">
      <c r="B3" s="54"/>
      <c r="E3" s="55"/>
      <c r="F3" s="55"/>
    </row>
    <row r="4" spans="1:7" s="53" customFormat="1" ht="21.75" customHeight="1">
      <c r="A4" s="75" t="s">
        <v>51</v>
      </c>
      <c r="B4" s="75"/>
      <c r="C4" s="75"/>
      <c r="D4" s="75"/>
      <c r="E4" s="75"/>
      <c r="F4" s="75"/>
      <c r="G4" s="75"/>
    </row>
    <row r="5" spans="1:7" s="53" customFormat="1" ht="20.25" customHeight="1">
      <c r="A5" s="76" t="s">
        <v>52</v>
      </c>
      <c r="B5" s="76"/>
      <c r="C5" s="76"/>
      <c r="D5" s="76"/>
      <c r="E5" s="76"/>
      <c r="F5" s="76"/>
      <c r="G5" s="76"/>
    </row>
    <row r="6" spans="1:7" ht="7.5" customHeight="1"/>
    <row r="7" spans="1:7" ht="15" customHeight="1">
      <c r="A7" s="77" t="s">
        <v>0</v>
      </c>
      <c r="B7" s="78" t="s">
        <v>46</v>
      </c>
      <c r="C7" s="77" t="s">
        <v>1</v>
      </c>
      <c r="D7" s="80" t="s">
        <v>2</v>
      </c>
      <c r="E7" s="81" t="s">
        <v>47</v>
      </c>
      <c r="F7" s="77" t="s">
        <v>20</v>
      </c>
      <c r="G7" s="77" t="s">
        <v>3</v>
      </c>
    </row>
    <row r="8" spans="1:7" ht="24" customHeight="1">
      <c r="A8" s="77"/>
      <c r="B8" s="79"/>
      <c r="C8" s="77"/>
      <c r="D8" s="80"/>
      <c r="E8" s="82"/>
      <c r="F8" s="77"/>
      <c r="G8" s="77"/>
    </row>
    <row r="9" spans="1:7">
      <c r="A9" s="1">
        <v>1</v>
      </c>
      <c r="B9" s="1">
        <v>2</v>
      </c>
      <c r="C9" s="1">
        <v>3</v>
      </c>
      <c r="D9" s="52">
        <v>4</v>
      </c>
      <c r="E9" s="1">
        <v>5</v>
      </c>
      <c r="F9" s="1" t="s">
        <v>48</v>
      </c>
      <c r="G9" s="1">
        <v>7</v>
      </c>
    </row>
    <row r="10" spans="1:7" s="18" customFormat="1" ht="26.25">
      <c r="A10" s="15" t="s">
        <v>4</v>
      </c>
      <c r="B10" s="16" t="s">
        <v>17</v>
      </c>
      <c r="C10" s="15"/>
      <c r="D10" s="17">
        <f>D11+D13+D14+D15+D17+D18+D19</f>
        <v>11</v>
      </c>
      <c r="E10" s="43"/>
      <c r="F10" s="15"/>
      <c r="G10" s="15"/>
    </row>
    <row r="11" spans="1:7" s="33" customFormat="1">
      <c r="A11" s="7">
        <v>1</v>
      </c>
      <c r="B11" s="41" t="s">
        <v>24</v>
      </c>
      <c r="C11" s="7"/>
      <c r="D11" s="7">
        <f>D12</f>
        <v>1</v>
      </c>
      <c r="E11" s="43"/>
      <c r="F11" s="7"/>
      <c r="G11" s="7"/>
    </row>
    <row r="12" spans="1:7" s="32" customFormat="1">
      <c r="A12" s="25"/>
      <c r="B12" s="42" t="s">
        <v>25</v>
      </c>
      <c r="C12" s="4" t="s">
        <v>7</v>
      </c>
      <c r="D12" s="25">
        <v>1</v>
      </c>
      <c r="E12" s="43">
        <v>69930000</v>
      </c>
      <c r="F12" s="43">
        <f>D12*E12</f>
        <v>69930000</v>
      </c>
      <c r="G12" s="25"/>
    </row>
    <row r="13" spans="1:7" s="33" customFormat="1">
      <c r="A13" s="7">
        <v>2</v>
      </c>
      <c r="B13" s="41" t="s">
        <v>23</v>
      </c>
      <c r="C13" s="44" t="s">
        <v>7</v>
      </c>
      <c r="D13" s="7">
        <v>2</v>
      </c>
      <c r="E13" s="43">
        <v>69930000</v>
      </c>
      <c r="F13" s="43">
        <f t="shared" ref="F13:F44" si="0">D13*E13</f>
        <v>139860000</v>
      </c>
      <c r="G13" s="7"/>
    </row>
    <row r="14" spans="1:7" s="33" customFormat="1">
      <c r="A14" s="7">
        <v>3</v>
      </c>
      <c r="B14" s="26" t="s">
        <v>27</v>
      </c>
      <c r="C14" s="44" t="s">
        <v>7</v>
      </c>
      <c r="D14" s="7">
        <v>1</v>
      </c>
      <c r="E14" s="43">
        <v>69930000</v>
      </c>
      <c r="F14" s="43">
        <f t="shared" si="0"/>
        <v>69930000</v>
      </c>
      <c r="G14" s="7"/>
    </row>
    <row r="15" spans="1:7" s="33" customFormat="1" ht="20.25" customHeight="1">
      <c r="A15" s="7">
        <v>4</v>
      </c>
      <c r="B15" s="26" t="s">
        <v>28</v>
      </c>
      <c r="C15" s="44" t="s">
        <v>7</v>
      </c>
      <c r="D15" s="7">
        <f>D16</f>
        <v>1</v>
      </c>
      <c r="E15" s="43"/>
      <c r="F15" s="43"/>
      <c r="G15" s="7"/>
    </row>
    <row r="16" spans="1:7" s="35" customFormat="1" ht="26.25">
      <c r="A16" s="25"/>
      <c r="B16" s="5" t="s">
        <v>29</v>
      </c>
      <c r="C16" s="4" t="s">
        <v>7</v>
      </c>
      <c r="D16" s="25">
        <v>1</v>
      </c>
      <c r="E16" s="43">
        <v>69930000</v>
      </c>
      <c r="F16" s="43">
        <f t="shared" si="0"/>
        <v>69930000</v>
      </c>
      <c r="G16" s="25"/>
    </row>
    <row r="17" spans="1:8" s="33" customFormat="1">
      <c r="A17" s="7">
        <v>5</v>
      </c>
      <c r="B17" s="26" t="s">
        <v>30</v>
      </c>
      <c r="C17" s="44" t="s">
        <v>7</v>
      </c>
      <c r="D17" s="7">
        <v>3</v>
      </c>
      <c r="E17" s="43">
        <v>69930000</v>
      </c>
      <c r="F17" s="43">
        <f t="shared" si="0"/>
        <v>209790000</v>
      </c>
      <c r="G17" s="49"/>
    </row>
    <row r="18" spans="1:8" s="39" customFormat="1" ht="18.75" customHeight="1">
      <c r="A18" s="7">
        <v>6</v>
      </c>
      <c r="B18" s="26" t="s">
        <v>33</v>
      </c>
      <c r="C18" s="44" t="s">
        <v>7</v>
      </c>
      <c r="D18" s="7">
        <v>1</v>
      </c>
      <c r="E18" s="43">
        <v>69930000</v>
      </c>
      <c r="F18" s="43">
        <f t="shared" si="0"/>
        <v>69930000</v>
      </c>
      <c r="G18" s="25"/>
      <c r="H18" s="51" t="s">
        <v>34</v>
      </c>
    </row>
    <row r="19" spans="1:8" s="33" customFormat="1">
      <c r="A19" s="7">
        <v>7</v>
      </c>
      <c r="B19" s="41" t="s">
        <v>15</v>
      </c>
      <c r="C19" s="7"/>
      <c r="D19" s="7">
        <f>D20</f>
        <v>2</v>
      </c>
      <c r="E19" s="8"/>
      <c r="F19" s="43"/>
      <c r="G19" s="50"/>
    </row>
    <row r="20" spans="1:8" s="32" customFormat="1">
      <c r="A20" s="25"/>
      <c r="B20" s="42" t="s">
        <v>16</v>
      </c>
      <c r="C20" s="4" t="s">
        <v>7</v>
      </c>
      <c r="D20" s="25">
        <v>2</v>
      </c>
      <c r="E20" s="43">
        <v>69930000</v>
      </c>
      <c r="F20" s="43">
        <f t="shared" si="0"/>
        <v>139860000</v>
      </c>
      <c r="G20" s="25"/>
    </row>
    <row r="21" spans="1:8" s="24" customFormat="1" ht="26.25">
      <c r="A21" s="19" t="s">
        <v>5</v>
      </c>
      <c r="B21" s="20" t="s">
        <v>14</v>
      </c>
      <c r="C21" s="21"/>
      <c r="D21" s="19">
        <f>D22+D24+D26+D28+D31+D41+D43</f>
        <v>17</v>
      </c>
      <c r="E21" s="22"/>
      <c r="F21" s="43"/>
      <c r="G21" s="23"/>
    </row>
    <row r="22" spans="1:8">
      <c r="A22" s="6">
        <v>1</v>
      </c>
      <c r="B22" s="26" t="s">
        <v>8</v>
      </c>
      <c r="C22" s="7"/>
      <c r="D22" s="6">
        <f>D23</f>
        <v>1</v>
      </c>
      <c r="E22" s="8"/>
      <c r="F22" s="43"/>
      <c r="G22" s="9"/>
    </row>
    <row r="23" spans="1:8" s="32" customFormat="1" ht="33.75" customHeight="1">
      <c r="A23" s="21"/>
      <c r="B23" s="5" t="s">
        <v>21</v>
      </c>
      <c r="C23" s="27" t="s">
        <v>10</v>
      </c>
      <c r="D23" s="29">
        <v>1</v>
      </c>
      <c r="E23" s="43">
        <v>69930000</v>
      </c>
      <c r="F23" s="43">
        <f t="shared" si="0"/>
        <v>69930000</v>
      </c>
      <c r="G23" s="23"/>
    </row>
    <row r="24" spans="1:8" ht="19.5" customHeight="1">
      <c r="A24" s="7">
        <v>2</v>
      </c>
      <c r="B24" s="45" t="s">
        <v>12</v>
      </c>
      <c r="C24" s="11"/>
      <c r="D24" s="38">
        <f>D25</f>
        <v>1</v>
      </c>
      <c r="E24" s="28"/>
      <c r="F24" s="43"/>
      <c r="G24" s="9"/>
    </row>
    <row r="25" spans="1:8" s="32" customFormat="1" ht="26.25">
      <c r="A25" s="21"/>
      <c r="B25" s="30" t="s">
        <v>22</v>
      </c>
      <c r="C25" s="4" t="s">
        <v>7</v>
      </c>
      <c r="D25" s="4">
        <v>1</v>
      </c>
      <c r="E25" s="43">
        <v>69930000</v>
      </c>
      <c r="F25" s="43">
        <f t="shared" si="0"/>
        <v>69930000</v>
      </c>
      <c r="G25" s="4"/>
    </row>
    <row r="26" spans="1:8" ht="18.75" customHeight="1">
      <c r="A26" s="7">
        <v>3</v>
      </c>
      <c r="B26" s="45" t="s">
        <v>9</v>
      </c>
      <c r="C26" s="44"/>
      <c r="D26" s="44">
        <f>D27</f>
        <v>1</v>
      </c>
      <c r="E26" s="31"/>
      <c r="F26" s="43"/>
      <c r="G26" s="44"/>
    </row>
    <row r="27" spans="1:8" s="32" customFormat="1" ht="18" customHeight="1">
      <c r="A27" s="21"/>
      <c r="B27" s="30" t="s">
        <v>26</v>
      </c>
      <c r="C27" s="2" t="s">
        <v>7</v>
      </c>
      <c r="D27" s="2">
        <v>1</v>
      </c>
      <c r="E27" s="43">
        <v>69930000</v>
      </c>
      <c r="F27" s="43">
        <f t="shared" si="0"/>
        <v>69930000</v>
      </c>
      <c r="G27" s="2"/>
    </row>
    <row r="28" spans="1:8" s="32" customFormat="1" ht="17.25" customHeight="1">
      <c r="A28" s="21">
        <v>4</v>
      </c>
      <c r="B28" s="34" t="s">
        <v>11</v>
      </c>
      <c r="C28" s="2"/>
      <c r="D28" s="40">
        <f>SUM(D29:D30)</f>
        <v>2</v>
      </c>
      <c r="E28" s="46"/>
      <c r="F28" s="43"/>
      <c r="G28" s="2"/>
    </row>
    <row r="29" spans="1:8" s="32" customFormat="1" ht="18.75" customHeight="1">
      <c r="A29" s="21"/>
      <c r="B29" s="30" t="s">
        <v>31</v>
      </c>
      <c r="C29" s="2" t="s">
        <v>7</v>
      </c>
      <c r="D29" s="2">
        <v>1</v>
      </c>
      <c r="E29" s="43">
        <v>69930000</v>
      </c>
      <c r="F29" s="43">
        <f t="shared" si="0"/>
        <v>69930000</v>
      </c>
      <c r="G29" s="2"/>
    </row>
    <row r="30" spans="1:8" s="32" customFormat="1" ht="26.25">
      <c r="A30" s="21"/>
      <c r="B30" s="30" t="s">
        <v>32</v>
      </c>
      <c r="C30" s="2" t="s">
        <v>7</v>
      </c>
      <c r="D30" s="2">
        <v>1</v>
      </c>
      <c r="E30" s="43">
        <v>69930000</v>
      </c>
      <c r="F30" s="43">
        <f t="shared" si="0"/>
        <v>69930000</v>
      </c>
      <c r="G30" s="2"/>
    </row>
    <row r="31" spans="1:8" s="32" customFormat="1">
      <c r="A31" s="7">
        <v>5</v>
      </c>
      <c r="B31" s="34" t="s">
        <v>18</v>
      </c>
      <c r="C31" s="3"/>
      <c r="D31" s="40">
        <f>SUM(D32:D40)</f>
        <v>9</v>
      </c>
      <c r="E31" s="46"/>
      <c r="F31" s="43"/>
      <c r="G31" s="2"/>
    </row>
    <row r="32" spans="1:8" s="32" customFormat="1">
      <c r="A32" s="21"/>
      <c r="B32" s="30" t="s">
        <v>37</v>
      </c>
      <c r="C32" s="2" t="s">
        <v>10</v>
      </c>
      <c r="D32" s="2">
        <v>1</v>
      </c>
      <c r="E32" s="43">
        <v>69930000</v>
      </c>
      <c r="F32" s="43">
        <f t="shared" si="0"/>
        <v>69930000</v>
      </c>
      <c r="G32" s="2"/>
    </row>
    <row r="33" spans="1:7" s="32" customFormat="1">
      <c r="A33" s="21"/>
      <c r="B33" s="30" t="s">
        <v>38</v>
      </c>
      <c r="C33" s="2" t="s">
        <v>10</v>
      </c>
      <c r="D33" s="2">
        <v>1</v>
      </c>
      <c r="E33" s="43">
        <v>69930000</v>
      </c>
      <c r="F33" s="43">
        <f t="shared" si="0"/>
        <v>69930000</v>
      </c>
      <c r="G33" s="2"/>
    </row>
    <row r="34" spans="1:7" s="32" customFormat="1">
      <c r="A34" s="21"/>
      <c r="B34" s="30" t="s">
        <v>39</v>
      </c>
      <c r="C34" s="2" t="s">
        <v>10</v>
      </c>
      <c r="D34" s="2">
        <v>1</v>
      </c>
      <c r="E34" s="43">
        <v>69930000</v>
      </c>
      <c r="F34" s="43">
        <f t="shared" si="0"/>
        <v>69930000</v>
      </c>
      <c r="G34" s="2"/>
    </row>
    <row r="35" spans="1:7" s="32" customFormat="1">
      <c r="A35" s="21"/>
      <c r="B35" s="30" t="s">
        <v>19</v>
      </c>
      <c r="C35" s="2" t="s">
        <v>10</v>
      </c>
      <c r="D35" s="2">
        <v>1</v>
      </c>
      <c r="E35" s="43">
        <v>69930000</v>
      </c>
      <c r="F35" s="43">
        <f t="shared" si="0"/>
        <v>69930000</v>
      </c>
      <c r="G35" s="2"/>
    </row>
    <row r="36" spans="1:7" s="32" customFormat="1">
      <c r="A36" s="21"/>
      <c r="B36" s="30" t="s">
        <v>36</v>
      </c>
      <c r="C36" s="2" t="s">
        <v>10</v>
      </c>
      <c r="D36" s="2">
        <v>1</v>
      </c>
      <c r="E36" s="43">
        <v>69930000</v>
      </c>
      <c r="F36" s="43">
        <f t="shared" si="0"/>
        <v>69930000</v>
      </c>
      <c r="G36" s="2"/>
    </row>
    <row r="37" spans="1:7" s="32" customFormat="1">
      <c r="A37" s="21"/>
      <c r="B37" s="30" t="s">
        <v>40</v>
      </c>
      <c r="C37" s="2" t="s">
        <v>10</v>
      </c>
      <c r="D37" s="2">
        <v>1</v>
      </c>
      <c r="E37" s="43">
        <v>69930000</v>
      </c>
      <c r="F37" s="43">
        <f t="shared" si="0"/>
        <v>69930000</v>
      </c>
      <c r="G37" s="2"/>
    </row>
    <row r="38" spans="1:7" s="32" customFormat="1">
      <c r="A38" s="21"/>
      <c r="B38" s="30" t="s">
        <v>35</v>
      </c>
      <c r="C38" s="2" t="s">
        <v>10</v>
      </c>
      <c r="D38" s="2">
        <v>1</v>
      </c>
      <c r="E38" s="43">
        <v>69930000</v>
      </c>
      <c r="F38" s="43">
        <f t="shared" si="0"/>
        <v>69930000</v>
      </c>
      <c r="G38" s="2"/>
    </row>
    <row r="39" spans="1:7" s="32" customFormat="1">
      <c r="A39" s="21"/>
      <c r="B39" s="30" t="s">
        <v>41</v>
      </c>
      <c r="C39" s="2" t="s">
        <v>10</v>
      </c>
      <c r="D39" s="2">
        <v>1</v>
      </c>
      <c r="E39" s="43">
        <v>69930000</v>
      </c>
      <c r="F39" s="43">
        <f t="shared" si="0"/>
        <v>69930000</v>
      </c>
      <c r="G39" s="2"/>
    </row>
    <row r="40" spans="1:7" s="32" customFormat="1">
      <c r="A40" s="21"/>
      <c r="B40" s="30" t="s">
        <v>42</v>
      </c>
      <c r="C40" s="2" t="s">
        <v>10</v>
      </c>
      <c r="D40" s="2">
        <v>1</v>
      </c>
      <c r="E40" s="43">
        <v>69930000</v>
      </c>
      <c r="F40" s="43">
        <f t="shared" si="0"/>
        <v>69930000</v>
      </c>
      <c r="G40" s="2"/>
    </row>
    <row r="41" spans="1:7" s="47" customFormat="1">
      <c r="A41" s="21">
        <v>6</v>
      </c>
      <c r="B41" s="34" t="s">
        <v>13</v>
      </c>
      <c r="C41" s="40"/>
      <c r="D41" s="40">
        <f>D42</f>
        <v>2</v>
      </c>
      <c r="E41" s="46"/>
      <c r="F41" s="43"/>
      <c r="G41" s="40"/>
    </row>
    <row r="42" spans="1:7" s="32" customFormat="1">
      <c r="A42" s="21"/>
      <c r="B42" s="30" t="s">
        <v>43</v>
      </c>
      <c r="C42" s="2" t="s">
        <v>10</v>
      </c>
      <c r="D42" s="2">
        <v>2</v>
      </c>
      <c r="E42" s="43">
        <v>69930000</v>
      </c>
      <c r="F42" s="43">
        <f t="shared" si="0"/>
        <v>139860000</v>
      </c>
      <c r="G42" s="2"/>
    </row>
    <row r="43" spans="1:7" s="47" customFormat="1">
      <c r="A43" s="21">
        <v>7</v>
      </c>
      <c r="B43" s="34" t="s">
        <v>44</v>
      </c>
      <c r="C43" s="40"/>
      <c r="D43" s="40">
        <f>D44</f>
        <v>1</v>
      </c>
      <c r="E43" s="46"/>
      <c r="F43" s="43"/>
      <c r="G43" s="40"/>
    </row>
    <row r="44" spans="1:7" s="32" customFormat="1">
      <c r="A44" s="21"/>
      <c r="B44" s="30" t="s">
        <v>45</v>
      </c>
      <c r="C44" s="2" t="s">
        <v>10</v>
      </c>
      <c r="D44" s="2">
        <v>1</v>
      </c>
      <c r="E44" s="43">
        <v>69930000</v>
      </c>
      <c r="F44" s="43">
        <f t="shared" si="0"/>
        <v>69930000</v>
      </c>
      <c r="G44" s="2"/>
    </row>
    <row r="45" spans="1:7" ht="23.25" customHeight="1">
      <c r="A45" s="12"/>
      <c r="B45" s="14" t="s">
        <v>6</v>
      </c>
      <c r="C45" s="12"/>
      <c r="D45" s="48">
        <f>D10+D21</f>
        <v>28</v>
      </c>
      <c r="E45" s="13"/>
      <c r="F45" s="71">
        <f>SUM(F10:F44)</f>
        <v>1958040000</v>
      </c>
      <c r="G45" s="12"/>
    </row>
    <row r="46" spans="1:7" ht="6.75" customHeight="1"/>
    <row r="47" spans="1:7" ht="6.75" customHeight="1"/>
    <row r="48" spans="1:7" s="73" customFormat="1" ht="15.75">
      <c r="B48" s="57"/>
      <c r="C48" s="57"/>
      <c r="D48" s="58"/>
      <c r="E48" s="57"/>
      <c r="F48" s="57"/>
    </row>
    <row r="49" spans="2:9" s="36" customFormat="1" ht="30.75" customHeight="1">
      <c r="B49" s="59"/>
      <c r="C49" s="60"/>
      <c r="D49" s="61"/>
      <c r="E49" s="60"/>
      <c r="F49" s="60"/>
      <c r="I49" s="72">
        <f>F45*3%</f>
        <v>58741200</v>
      </c>
    </row>
    <row r="50" spans="2:9" s="36" customFormat="1" ht="24" customHeight="1">
      <c r="B50" s="59"/>
      <c r="C50" s="60"/>
      <c r="D50" s="61"/>
      <c r="E50" s="60"/>
      <c r="F50" s="60"/>
    </row>
    <row r="51" spans="2:9" s="36" customFormat="1">
      <c r="B51" s="59"/>
      <c r="C51" s="60"/>
      <c r="D51" s="61"/>
      <c r="E51" s="60"/>
      <c r="F51" s="60"/>
    </row>
    <row r="52" spans="2:9" s="37" customFormat="1" ht="14.25">
      <c r="B52" s="62"/>
      <c r="C52" s="63"/>
      <c r="D52" s="64"/>
      <c r="E52" s="63"/>
      <c r="F52" s="63"/>
    </row>
    <row r="53" spans="2:9">
      <c r="B53" s="65"/>
      <c r="C53" s="66"/>
      <c r="D53" s="67"/>
      <c r="E53" s="66"/>
      <c r="F53" s="66"/>
    </row>
    <row r="54" spans="2:9">
      <c r="B54" s="65"/>
      <c r="C54" s="66"/>
      <c r="D54" s="67"/>
      <c r="E54" s="68"/>
      <c r="F54" s="66"/>
    </row>
    <row r="55" spans="2:9">
      <c r="B55" s="65"/>
      <c r="C55" s="66"/>
      <c r="D55" s="67"/>
      <c r="E55" s="68"/>
      <c r="F55" s="66"/>
    </row>
    <row r="56" spans="2:9">
      <c r="B56" s="65"/>
      <c r="C56" s="66"/>
      <c r="D56" s="67"/>
      <c r="E56" s="68"/>
      <c r="F56" s="66"/>
    </row>
    <row r="57" spans="2:9">
      <c r="B57" s="65"/>
      <c r="C57" s="66"/>
      <c r="D57" s="67"/>
      <c r="E57" s="66"/>
      <c r="F57" s="69"/>
    </row>
    <row r="58" spans="2:9">
      <c r="B58" s="65"/>
      <c r="C58" s="66"/>
      <c r="D58" s="67"/>
      <c r="E58" s="66"/>
      <c r="F58" s="66"/>
    </row>
    <row r="59" spans="2:9">
      <c r="B59" s="65"/>
      <c r="C59" s="66"/>
      <c r="D59" s="67"/>
      <c r="E59" s="68"/>
      <c r="F59" s="66"/>
    </row>
    <row r="60" spans="2:9">
      <c r="B60" s="65"/>
      <c r="C60" s="66"/>
      <c r="D60" s="67"/>
      <c r="E60" s="70"/>
      <c r="F60" s="66"/>
    </row>
  </sheetData>
  <mergeCells count="10">
    <mergeCell ref="F1:G1"/>
    <mergeCell ref="A4:G4"/>
    <mergeCell ref="A5:G5"/>
    <mergeCell ref="A7:A8"/>
    <mergeCell ref="B7:B8"/>
    <mergeCell ref="C7:C8"/>
    <mergeCell ref="D7:D8"/>
    <mergeCell ref="E7:E8"/>
    <mergeCell ref="F7:F8"/>
    <mergeCell ref="G7:G8"/>
  </mergeCells>
  <pageMargins left="0.54" right="0.41" top="0.35433070866141703" bottom="0.35433070866141703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máy photo (4)</vt:lpstr>
      <vt:lpstr>'máy photo (4)'!Print_Titles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2020-06-30T08:57:39Z</cp:lastPrinted>
  <dcterms:created xsi:type="dcterms:W3CDTF">2019-02-21T14:19:32Z</dcterms:created>
  <dcterms:modified xsi:type="dcterms:W3CDTF">2020-07-02T06:23:10Z</dcterms:modified>
</cp:coreProperties>
</file>