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620" windowWidth="20730" windowHeight="10140"/>
  </bookViews>
  <sheets>
    <sheet name="Biểu chi tiết" sheetId="3" r:id="rId1"/>
  </sheets>
  <definedNames>
    <definedName name="_xlnm.Print_Titles" localSheetId="0">'Biểu chi tiết'!$6:$6</definedName>
  </definedNames>
  <calcPr calcId="144525"/>
</workbook>
</file>

<file path=xl/calcChain.xml><?xml version="1.0" encoding="utf-8"?>
<calcChain xmlns="http://schemas.openxmlformats.org/spreadsheetml/2006/main">
  <c r="G36" i="3" l="1"/>
  <c r="G37" i="3"/>
  <c r="G38" i="3"/>
  <c r="G39" i="3"/>
  <c r="I141" i="3" l="1"/>
  <c r="G108" i="3" l="1"/>
  <c r="H21" i="3" l="1"/>
  <c r="H22" i="3"/>
  <c r="H23" i="3"/>
  <c r="H24" i="3"/>
  <c r="H25" i="3"/>
  <c r="H26" i="3"/>
  <c r="H27" i="3"/>
  <c r="H20" i="3"/>
  <c r="H19" i="3"/>
  <c r="H18" i="3"/>
  <c r="I102" i="3" l="1"/>
  <c r="J102" i="3" s="1"/>
  <c r="I100" i="3"/>
  <c r="J100" i="3" s="1"/>
  <c r="I145" i="3" l="1"/>
  <c r="J145" i="3" s="1"/>
  <c r="I144" i="3"/>
  <c r="J144" i="3" s="1"/>
  <c r="I143" i="3"/>
  <c r="J143" i="3" s="1"/>
  <c r="I142" i="3"/>
  <c r="J142" i="3" s="1"/>
  <c r="J141" i="3"/>
  <c r="I139" i="3"/>
  <c r="J139" i="3" s="1"/>
  <c r="I138" i="3"/>
  <c r="J138" i="3" s="1"/>
  <c r="I137" i="3"/>
  <c r="J137" i="3" s="1"/>
  <c r="I135" i="3"/>
  <c r="J135" i="3" s="1"/>
  <c r="I134" i="3"/>
  <c r="J134" i="3" s="1"/>
  <c r="I133" i="3"/>
  <c r="J133" i="3" s="1"/>
  <c r="I132" i="3"/>
  <c r="J132" i="3" s="1"/>
  <c r="I131" i="3"/>
  <c r="J131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1" i="3"/>
  <c r="J101" i="3" s="1"/>
  <c r="I99" i="3"/>
  <c r="J99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7" i="3"/>
  <c r="J87" i="3" s="1"/>
  <c r="I86" i="3"/>
  <c r="J86" i="3" s="1"/>
  <c r="I85" i="3"/>
  <c r="J85" i="3" s="1"/>
  <c r="I84" i="3"/>
  <c r="J84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</calcChain>
</file>

<file path=xl/comments1.xml><?xml version="1.0" encoding="utf-8"?>
<comments xmlns="http://schemas.openxmlformats.org/spreadsheetml/2006/main">
  <authors>
    <author>DUCDN</author>
  </authors>
  <commentList>
    <comment ref="L99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<sst xmlns="http://schemas.openxmlformats.org/spreadsheetml/2006/main" count="804" uniqueCount="448">
  <si>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</si>
  <si>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</si>
  <si>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</si>
  <si>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</si>
  <si>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</si>
  <si>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</si>
  <si>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</si>
  <si>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</si>
  <si>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</si>
  <si>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</si>
  <si>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</si>
  <si>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</si>
  <si>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</si>
  <si>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</si>
  <si>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</si>
  <si>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</si>
  <si>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</si>
  <si>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</si>
  <si>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</si>
  <si>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</si>
  <si>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</si>
  <si>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</si>
  <si>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</si>
  <si>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</si>
  <si>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</si>
  <si>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</si>
  <si>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</si>
  <si>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</si>
  <si>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</si>
  <si>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</si>
  <si>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</si>
  <si>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</si>
  <si>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</si>
  <si>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</si>
  <si>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</si>
  <si>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</si>
  <si>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</si>
  <si>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</si>
  <si>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</si>
  <si>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</si>
  <si>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</si>
  <si>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</si>
  <si>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</si>
  <si>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</si>
  <si>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</si>
  <si>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</si>
  <si>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</si>
  <si>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</si>
  <si>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</si>
  <si>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</si>
  <si>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</si>
  <si>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</si>
  <si>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</si>
  <si>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</si>
  <si>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</si>
  <si>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</si>
  <si>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</si>
  <si>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</si>
  <si>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</si>
  <si>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</si>
  <si>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</si>
  <si>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</si>
  <si>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</si>
  <si>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</si>
  <si>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</si>
  <si>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</si>
  <si>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</si>
  <si>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</si>
  <si>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</si>
  <si>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</si>
  <si>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</si>
  <si>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</si>
  <si>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</si>
  <si>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</si>
  <si>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</si>
  <si>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</si>
  <si>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</si>
  <si>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</si>
  <si>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</si>
  <si>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</si>
  <si>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</si>
  <si>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</si>
  <si>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</si>
  <si>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</si>
  <si>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</si>
  <si>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</si>
  <si>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</si>
  <si>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</si>
  <si>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</si>
  <si>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</si>
  <si>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</si>
  <si>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</si>
  <si>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</si>
  <si>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</si>
  <si>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</si>
  <si>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</si>
  <si>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</si>
  <si>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</si>
  <si>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</si>
  <si>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</si>
  <si>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</si>
  <si>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</si>
  <si>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</si>
  <si>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</si>
  <si>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</si>
  <si>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</si>
  <si>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</si>
  <si>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</si>
  <si>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</si>
  <si>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</si>
  <si>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</si>
  <si>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</si>
  <si>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</si>
  <si>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</si>
  <si>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</si>
  <si>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</si>
  <si>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</si>
  <si>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</si>
  <si>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</si>
  <si>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đ/chai</t>
  </si>
  <si>
    <t>đ/lít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</si>
  <si>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</si>
  <si>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</si>
  <si>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</si>
  <si>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</si>
  <si>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</si>
  <si>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</si>
  <si>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</si>
  <si>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</si>
  <si>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</si>
  <si>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</si>
  <si>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</si>
  <si>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</si>
  <si>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</si>
  <si>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</si>
  <si>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</si>
  <si>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</si>
  <si>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</si>
  <si>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</si>
  <si>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</si>
  <si>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</si>
  <si>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</si>
  <si>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</si>
  <si>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</si>
  <si>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</si>
  <si>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</si>
  <si>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</si>
  <si>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</si>
  <si>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</si>
  <si>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</si>
  <si>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</si>
  <si>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</si>
  <si>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</si>
  <si>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</si>
  <si>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</si>
  <si>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</si>
  <si>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</si>
  <si>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</si>
  <si>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</si>
  <si>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04.0009</t>
  </si>
  <si>
    <t>Nước sạch sinh hoạt</t>
  </si>
  <si>
    <t>05.0001</t>
  </si>
  <si>
    <t>Thuốc tim mạch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</si>
  <si>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</si>
  <si>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</si>
  <si>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</si>
  <si>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</si>
  <si>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</si>
  <si>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</si>
  <si>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</si>
  <si>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</si>
  <si>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</si>
  <si>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</si>
  <si>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</si>
  <si>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</si>
  <si>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</si>
  <si>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</si>
  <si>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</si>
  <si>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</si>
  <si>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</si>
  <si>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>05.0008</t>
  </si>
  <si>
    <t>Hóc môn và các thuốc tác động vào hệ nội tiết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</si>
  <si>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</si>
  <si>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</si>
  <si>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</si>
  <si>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</si>
  <si>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</si>
  <si>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</si>
  <si>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</si>
  <si>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</si>
  <si>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</si>
  <si>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</si>
  <si>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</si>
  <si>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</si>
  <si>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</si>
  <si>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</si>
  <si>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</si>
  <si>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</si>
  <si>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</si>
  <si>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</si>
  <si>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</si>
  <si>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</si>
  <si>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</si>
  <si>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</si>
  <si>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</si>
  <si>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</si>
  <si>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</si>
  <si>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</si>
  <si>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</si>
  <si>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</si>
  <si>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</si>
  <si>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</si>
  <si>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</si>
  <si>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</si>
  <si>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</si>
  <si>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</si>
  <si>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</si>
  <si>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</si>
  <si>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</si>
  <si>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</si>
  <si>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</si>
  <si>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</si>
  <si>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</si>
  <si>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07.0008</t>
  </si>
  <si>
    <t>Dầu Diezel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</si>
  <si>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</si>
  <si>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</si>
  <si>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</si>
  <si>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</si>
  <si>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</si>
  <si>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</si>
  <si>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</si>
  <si>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</si>
  <si>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</si>
  <si>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08.0005</t>
  </si>
  <si>
    <t>Dịch vụ giáo dục đào tạo trung cấp, trường thuộc cấp Bộ quản lý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</si>
  <si>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</si>
  <si>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</si>
  <si>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</si>
  <si>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</si>
  <si>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</si>
  <si>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</si>
  <si>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</si>
  <si>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</si>
  <si>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</si>
  <si>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</si>
  <si>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10.0001</t>
  </si>
  <si>
    <t>Vàng 99,99%</t>
  </si>
  <si>
    <t xml:space="preserve"> Kiểu nhẫn tròn 1 chỉ </t>
  </si>
  <si>
    <t>10.0002</t>
  </si>
  <si>
    <t>Đô la Mỹ</t>
  </si>
  <si>
    <t xml:space="preserve"> Loại tờ 100USD </t>
  </si>
  <si>
    <t>đ/USD</t>
  </si>
  <si>
    <t>đ/chỉ</t>
  </si>
  <si>
    <t>đ/liều</t>
  </si>
  <si>
    <t>Đồng/tháng</t>
  </si>
  <si>
    <t>Giá bán lẻ</t>
  </si>
  <si>
    <t>Chợ, siêu thị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</si>
  <si>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</si>
  <si>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</si>
  <si>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</si>
  <si>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</si>
  <si>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</si>
  <si>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</si>
  <si>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</si>
  <si>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02.0011</t>
  </si>
  <si>
    <t>02.0012</t>
  </si>
  <si>
    <t>02.0013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</si>
  <si>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</si>
  <si>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</si>
  <si>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</si>
  <si>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</si>
  <si>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</si>
  <si>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</si>
  <si>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</si>
  <si>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</si>
  <si>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</si>
  <si>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</si>
  <si>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</si>
  <si>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</si>
  <si>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</si>
  <si>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</si>
  <si>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</si>
  <si>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</si>
  <si>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</si>
  <si>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</si>
  <si>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</si>
  <si>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</si>
  <si>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</si>
  <si>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</si>
  <si>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</si>
  <si>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</si>
  <si>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</si>
  <si>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</si>
  <si>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</si>
  <si>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</si>
  <si>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</si>
  <si>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</si>
  <si>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</si>
  <si>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</si>
  <si>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</si>
  <si>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</si>
  <si>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Viên</t>
  </si>
  <si>
    <t>Gói</t>
  </si>
  <si>
    <t>Lọ</t>
  </si>
  <si>
    <t xml:space="preserve">VI </t>
  </si>
  <si>
    <t>DỊCH VỤ Y TẾ</t>
  </si>
  <si>
    <t>VII</t>
  </si>
  <si>
    <t>GIAO THÔNG</t>
  </si>
  <si>
    <t>VIII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</si>
  <si>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</si>
  <si>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</si>
  <si>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</si>
  <si>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</si>
  <si>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</si>
  <si>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</si>
  <si>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</si>
  <si>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</si>
  <si>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</si>
  <si>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</si>
  <si>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</si>
  <si>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Phụ lục: 01</t>
  </si>
  <si>
    <t>SỞ TÀI CHÍNH TỈNH HÒA BÌNH</t>
  </si>
  <si>
    <t>III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</si>
  <si>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</si>
  <si>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</si>
  <si>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</si>
  <si>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</si>
  <si>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</si>
  <si>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</si>
  <si>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</si>
  <si>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 xml:space="preserve">Vàng 99,99% </t>
  </si>
  <si>
    <t>10.0003</t>
  </si>
  <si>
    <t>10.0004</t>
  </si>
  <si>
    <t>Giá mua vào</t>
  </si>
  <si>
    <t>Giá bán ra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</si>
  <si>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</si>
  <si>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</si>
  <si>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</si>
  <si>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</si>
  <si>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</si>
  <si>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</si>
  <si>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</si>
  <si>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</si>
  <si>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</si>
  <si>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NQ số 168/QĐ-HĐND ngày 14/8/2019 của Hội đồng nhân dân tỉnh HB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</si>
  <si>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</si>
  <si>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</si>
  <si>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</si>
  <si>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</si>
  <si>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</si>
  <si>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</si>
  <si>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</si>
  <si>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</si>
  <si>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</si>
  <si>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</si>
  <si>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</si>
  <si>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</si>
  <si>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</si>
  <si>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</si>
  <si>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</si>
  <si>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</si>
  <si>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</si>
  <si>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</si>
  <si>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</si>
  <si>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</si>
  <si>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</si>
  <si>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</si>
  <si>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</si>
  <si>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</si>
  <si>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</si>
  <si>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</si>
  <si>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</si>
  <si>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</si>
  <si>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</si>
  <si>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</si>
  <si>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</si>
  <si>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</si>
  <si>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</si>
  <si>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</si>
  <si>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</si>
  <si>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Cty cổ phần xăng dầu dầu khí Ninh Bình (giá đã bao gồm VAT và thuế BV môi trường)</t>
  </si>
  <si>
    <t>Muối IỐt</t>
  </si>
  <si>
    <t>Xăng E5 Ron 95</t>
  </si>
  <si>
    <t>Công ty CPDP STELLA</t>
  </si>
  <si>
    <t>Công ty CP PYMEPHARCO</t>
  </si>
  <si>
    <t>Công ty TNHH Sanofi-Aventis Việt Nam</t>
  </si>
  <si>
    <t>Công ty CP Dược Phúc Vinh</t>
  </si>
  <si>
    <t>Công ty Pfizer Italia S.R.L. (Công ty CP Dược liệu TW2 nhập khẩu)</t>
  </si>
  <si>
    <t xml:space="preserve">Hoạt chất Esomeprazone 20 mg (hộp4vỉ x 7 viên nang, uống) </t>
  </si>
  <si>
    <t>Hoạt chất Methyl Prednisolon 4mg (hộp 3 vỉ x 10 viên nén, uống)</t>
  </si>
  <si>
    <t xml:space="preserve">Thuốc thú ý </t>
  </si>
  <si>
    <t>Ampicillin</t>
  </si>
  <si>
    <t>Amoxicillin</t>
  </si>
  <si>
    <t>Colistin</t>
  </si>
  <si>
    <t>Florfenicol</t>
  </si>
  <si>
    <t>Tylosin</t>
  </si>
  <si>
    <t>Doxycyclin</t>
  </si>
  <si>
    <t>Gentamycine</t>
  </si>
  <si>
    <t>Bio DOC</t>
  </si>
  <si>
    <t>Oxytetracyline</t>
  </si>
  <si>
    <t>Kanammycin</t>
  </si>
  <si>
    <t>Streptomycin</t>
  </si>
  <si>
    <t>Lincomycin</t>
  </si>
  <si>
    <t>Thuốc trừ sâu</t>
  </si>
  <si>
    <t>Nibas 50EC(hoạt chất Fenobucarb)</t>
  </si>
  <si>
    <t>Karate 2.5EC (hoạt chất Lambda-cyhalothrin)</t>
  </si>
  <si>
    <t>Actara (hoạt chất Thiamethoxam)</t>
  </si>
  <si>
    <t>Chesstar 50WG (hoạt chất Pymetrozine)</t>
  </si>
  <si>
    <t>Detect 50WP (hoạt chất Diafenthiuron)</t>
  </si>
  <si>
    <t>Chai 450ml</t>
  </si>
  <si>
    <t>Chai 250ml</t>
  </si>
  <si>
    <t>Gói 1 gram</t>
  </si>
  <si>
    <t>Gói 25 gram</t>
  </si>
  <si>
    <t>Đồng/chai</t>
  </si>
  <si>
    <t>Đồng/gói</t>
  </si>
  <si>
    <t>Thuốc trừ bệnh</t>
  </si>
  <si>
    <t>Fu-army 40 EC, 40WP (Hoạt chất Isoprothiolane)</t>
  </si>
  <si>
    <t>Chai 100ml</t>
  </si>
  <si>
    <t>Đồng</t>
  </si>
  <si>
    <t>Filia 525 SE (Hoạt chất Tricyclazole)</t>
  </si>
  <si>
    <t>Chai 10ml</t>
  </si>
  <si>
    <t>Kamsu 2SL (Hoạt chất Kasugamamycin)</t>
  </si>
  <si>
    <t>gói 20ml</t>
  </si>
  <si>
    <t>Aliette 80 WP (Hoạt chất Fosety-aluminium)</t>
  </si>
  <si>
    <t>gói 100 g</t>
  </si>
  <si>
    <t>Zineb  Bul 80WP (Hoạt chất Zined)</t>
  </si>
  <si>
    <t>Gói 1kg</t>
  </si>
  <si>
    <t>Đồng/ gói</t>
  </si>
  <si>
    <t>Đạm Urea Phú Mỹ</t>
  </si>
  <si>
    <t>Bao 50 kg</t>
  </si>
  <si>
    <t>Đồng/kg</t>
  </si>
  <si>
    <t>Đạm Urea Ninh Bình</t>
  </si>
  <si>
    <t>Phân NPK-S Lâm Thao 5.10.3-8S</t>
  </si>
  <si>
    <t>Phân NPK-S Lâm Thao 12.5.10-14S</t>
  </si>
  <si>
    <t>Phân NPK Việt Nhật 15.15.15</t>
  </si>
  <si>
    <t>Kali Clorua Phú Mỹ</t>
  </si>
  <si>
    <t>Phân bón</t>
  </si>
  <si>
    <r>
      <t xml:space="preserve">Tên tệp: </t>
    </r>
    <r>
      <rPr>
        <b/>
        <sz val="12"/>
        <rFont val="Times New Roman"/>
        <family val="1"/>
      </rPr>
      <t>HBI</t>
    </r>
  </si>
  <si>
    <t xml:space="preserve"> SỞ TÀI CHÍNH
TỈNH HÒA BÌNH</t>
  </si>
  <si>
    <t>Hoạt chất Amlodipin 5mg (hộp 3 vỉ x 10 viên nén, uống)</t>
  </si>
  <si>
    <t>Công ty CPXNK y tế DOMESCO</t>
  </si>
  <si>
    <t>Hoạt chất Cefuroxim 500mg (hộp 1 vỉ x 10 viên nén, uống)</t>
  </si>
  <si>
    <t>Glaxo Operations UK., Ltd - ANH (Công ty CPDL TW2 nhập khẩu)</t>
  </si>
  <si>
    <t>DỊCH VỤ GIÁO DỤC</t>
  </si>
  <si>
    <t>Hết thời vụ</t>
  </si>
  <si>
    <t>(Ban hành kèm theo Báo cáo số              /BC-STC ngày             tháng  3 năm 2023 của Sở Tài chính tỉnh Hòa Bình)</t>
  </si>
  <si>
    <t>BẢNG GIÁ THỊ TRƯỜNG THÁNG 3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</si>
</sst>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  <charset val="163"/>
    </font>
    <font>
      <sz val="12"/>
      <color rgb="FFFF0000"/>
      <name val="Times New Roman"/>
      <family val="1"/>
    </font>
    <font>
      <sz val="14"/>
      <color theme="1"/>
      <name val="Times New Roman"/>
      <family val="2"/>
    </font>
    <font>
      <i/>
      <sz val="12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38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7" applyFont="1" applyFill="1" applyBorder="1" applyAlignment="1">
      <alignment vertical="center"/>
    </xf>
    <xf numFmtId="0" fontId="5" fillId="2" borderId="4" xfId="9" applyFont="1" applyFill="1" applyBorder="1" applyAlignment="1">
      <alignment horizontal="center" vertical="center"/>
    </xf>
    <xf numFmtId="3" fontId="5" fillId="3" borderId="4" xfId="13" applyNumberFormat="1" applyFont="1" applyFill="1" applyBorder="1" applyAlignment="1">
      <alignment horizontal="center" vertical="center" wrapText="1"/>
    </xf>
    <xf numFmtId="3" fontId="5" fillId="2" borderId="4" xfId="13" applyNumberFormat="1" applyFont="1" applyFill="1" applyBorder="1" applyAlignment="1">
      <alignment horizontal="left" vertical="center" wrapText="1"/>
    </xf>
    <xf numFmtId="3" fontId="5" fillId="2" borderId="4" xfId="13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4" xfId="1" applyNumberFormat="1" applyFont="1" applyFill="1" applyBorder="1" applyAlignment="1">
      <alignment horizontal="right" vertical="center" wrapText="1"/>
    </xf>
    <xf numFmtId="43" fontId="5" fillId="2" borderId="4" xfId="1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 applyProtection="1">
      <alignment vertical="center" wrapText="1"/>
      <protection locked="0"/>
    </xf>
    <xf numFmtId="3" fontId="5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1" applyNumberFormat="1" applyFont="1" applyFill="1" applyBorder="1" applyAlignment="1" applyProtection="1">
      <alignment horizontal="right" vertical="center" wrapText="1"/>
      <protection locked="0"/>
    </xf>
    <xf numFmtId="164" fontId="8" fillId="2" borderId="4" xfId="1" applyNumberFormat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4" fontId="6" fillId="2" borderId="4" xfId="1" applyNumberFormat="1" applyFont="1" applyFill="1" applyBorder="1" applyAlignment="1">
      <alignment horizontal="right" vertical="center" wrapText="1"/>
    </xf>
    <xf numFmtId="43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3" fontId="5" fillId="2" borderId="4" xfId="13" applyNumberFormat="1" applyFont="1" applyFill="1" applyBorder="1" applyAlignment="1">
      <alignment vertical="center" wrapText="1"/>
    </xf>
    <xf numFmtId="3" fontId="5" fillId="2" borderId="4" xfId="13" applyNumberFormat="1" applyFont="1" applyFill="1" applyBorder="1" applyAlignment="1">
      <alignment horizontal="left" vertical="center"/>
    </xf>
    <xf numFmtId="3" fontId="6" fillId="3" borderId="4" xfId="13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5" fillId="2" borderId="5" xfId="1" applyNumberFormat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16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3" xfId="1" applyNumberFormat="1" applyFont="1" applyFill="1" applyBorder="1" applyAlignment="1">
      <alignment horizontal="right" vertical="center" wrapText="1"/>
    </xf>
    <xf numFmtId="43" fontId="5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164" fontId="5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6" xfId="1" applyNumberFormat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horizontal="center" vertical="center"/>
    </xf>
    <xf numFmtId="3" fontId="6" fillId="2" borderId="4" xfId="13" applyNumberFormat="1" applyFont="1" applyFill="1" applyBorder="1" applyAlignment="1">
      <alignment vertical="center"/>
    </xf>
    <xf numFmtId="3" fontId="5" fillId="3" borderId="4" xfId="13" applyNumberFormat="1" applyFont="1" applyFill="1" applyBorder="1" applyAlignment="1">
      <alignment horizontal="left" vertical="center" wrapText="1"/>
    </xf>
    <xf numFmtId="3" fontId="6" fillId="3" borderId="4" xfId="13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4" xfId="13" applyFont="1" applyFill="1" applyBorder="1" applyAlignment="1">
      <alignment vertical="center"/>
    </xf>
    <xf numFmtId="0" fontId="5" fillId="2" borderId="4" xfId="13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2" borderId="6" xfId="13" applyFont="1" applyFill="1" applyBorder="1" applyAlignment="1">
      <alignment vertical="center"/>
    </xf>
    <xf numFmtId="0" fontId="5" fillId="2" borderId="6" xfId="13" applyFont="1" applyFill="1" applyBorder="1" applyAlignment="1">
      <alignment horizontal="left" vertical="center"/>
    </xf>
    <xf numFmtId="3" fontId="5" fillId="2" borderId="6" xfId="13" applyNumberFormat="1" applyFont="1" applyFill="1" applyBorder="1" applyAlignment="1">
      <alignment horizontal="center" vertical="center" wrapText="1"/>
    </xf>
    <xf numFmtId="3" fontId="5" fillId="2" borderId="6" xfId="13" applyNumberFormat="1" applyFont="1" applyFill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4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9" xfId="1" applyNumberFormat="1" applyFont="1" applyFill="1" applyBorder="1" applyAlignment="1">
      <alignment horizontal="right" vertical="center" wrapText="1"/>
    </xf>
    <xf numFmtId="43" fontId="5" fillId="2" borderId="9" xfId="1" applyFont="1" applyFill="1" applyBorder="1" applyAlignment="1">
      <alignment horizontal="right" vertical="center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0" fillId="2" borderId="0" xfId="0" applyFill="1"/>
    <xf numFmtId="0" fontId="5" fillId="2" borderId="6" xfId="0" applyFont="1" applyFill="1" applyBorder="1" applyAlignment="1">
      <alignment horizontal="left" vertical="center" wrapText="1"/>
    </xf>
    <xf numFmtId="3" fontId="5" fillId="2" borderId="4" xfId="11" applyNumberFormat="1" applyFont="1" applyFill="1" applyBorder="1" applyAlignment="1">
      <alignment vertical="center"/>
    </xf>
    <xf numFmtId="164" fontId="5" fillId="2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 applyProtection="1">
      <alignment horizontal="right" vertical="center" wrapText="1"/>
      <protection locked="0"/>
    </xf>
    <xf numFmtId="3" fontId="6" fillId="2" borderId="4" xfId="13" applyNumberFormat="1" applyFont="1" applyFill="1" applyBorder="1" applyAlignment="1">
      <alignment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vertical="center" wrapText="1"/>
    </xf>
    <xf numFmtId="0" fontId="5" fillId="2" borderId="6" xfId="0" applyFont="1" applyFill="1" applyBorder="1" applyAlignment="1" applyProtection="1">
      <alignment vertical="center" wrapText="1"/>
      <protection locked="0"/>
    </xf>
    <xf numFmtId="43" fontId="5" fillId="2" borderId="4" xfId="1" applyFont="1" applyFill="1" applyBorder="1" applyAlignment="1">
      <alignment horizontal="right" vertical="center" wrapText="1"/>
    </xf>
    <xf numFmtId="0" fontId="5" fillId="2" borderId="5" xfId="0" quotePrefix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</cellXfs>
  <cellStyles count="14">
    <cellStyle name="Comma" xfId="1" builtinId="3"/>
    <cellStyle name="Comma 2" xfId="5"/>
    <cellStyle name="Normal" xfId="0" builtinId="0"/>
    <cellStyle name="Normal 10" xfId="13"/>
    <cellStyle name="Normal 2" xfId="2"/>
    <cellStyle name="Normal 23_Dinh-nep-oc vit" xfId="3"/>
    <cellStyle name="Normal 3" xfId="4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"/>
  <sheetViews>
    <sheetView tabSelected="1" topLeftCell="A97" workbookViewId="0">
      <selection activeCell="I100" sqref="I100"/>
    </sheetView>
  </sheetViews>
  <sheetFormatPr defaultRowHeight="15" x14ac:dyDescent="0.25"/>
  <cols>
    <col min="1" max="1" width="5.125" style="89" customWidth="1"/>
    <col min="2" max="2" width="9.875" style="89" customWidth="1"/>
    <col min="3" max="3" width="33.5" style="89" customWidth="1"/>
    <col min="4" max="4" width="29.375" style="89" customWidth="1"/>
    <col min="5" max="5" width="9.5" style="89" customWidth="1"/>
    <col min="6" max="6" width="9.625" style="89" customWidth="1"/>
    <col min="7" max="7" width="10.375" style="89" customWidth="1"/>
    <col min="8" max="8" width="11.125" style="89" customWidth="1"/>
    <col min="9" max="9" width="10.125" style="89" customWidth="1"/>
    <col min="10" max="10" width="9" style="89" customWidth="1"/>
    <col min="11" max="11" width="17.875" style="89" customWidth="1"/>
    <col min="12" max="12" width="13.25" style="89" customWidth="1"/>
    <col min="13" max="16384" width="9" style="89"/>
  </cols>
  <sheetData>
    <row r="1" spans="1:12" ht="15.75" x14ac:dyDescent="0.25">
      <c r="A1" s="114" t="s">
        <v>439</v>
      </c>
      <c r="B1" s="115"/>
      <c r="C1" s="115"/>
      <c r="D1" s="2"/>
      <c r="E1" s="2"/>
      <c r="F1" s="2"/>
      <c r="G1" s="8"/>
      <c r="H1" s="8"/>
      <c r="I1" s="2"/>
      <c r="J1" s="2"/>
      <c r="K1" s="133" t="s">
        <v>321</v>
      </c>
      <c r="L1" s="133"/>
    </row>
    <row r="2" spans="1:12" ht="15.75" x14ac:dyDescent="0.25">
      <c r="A2" s="115"/>
      <c r="B2" s="115"/>
      <c r="C2" s="115"/>
      <c r="D2" s="3"/>
      <c r="E2" s="3"/>
      <c r="F2" s="1"/>
      <c r="G2" s="9"/>
      <c r="H2" s="9"/>
      <c r="I2" s="1"/>
      <c r="J2" s="1"/>
      <c r="K2" s="134" t="s">
        <v>438</v>
      </c>
      <c r="L2" s="134"/>
    </row>
    <row r="3" spans="1:12" ht="15.75" x14ac:dyDescent="0.25">
      <c r="A3" s="115" t="s">
        <v>447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.75" x14ac:dyDescent="0.25">
      <c r="A4" s="135" t="s">
        <v>446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 x14ac:dyDescent="0.25">
      <c r="A5" s="5"/>
      <c r="B5" s="5"/>
      <c r="C5" s="4"/>
      <c r="D5" s="4"/>
      <c r="E5" s="4"/>
      <c r="F5" s="5"/>
      <c r="G5" s="10"/>
      <c r="H5" s="10"/>
      <c r="I5" s="5"/>
      <c r="J5" s="5"/>
      <c r="K5" s="4"/>
      <c r="L5" s="4"/>
    </row>
    <row r="6" spans="1:12" ht="72.75" customHeight="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7" t="s">
        <v>7</v>
      </c>
      <c r="I6" s="6" t="s">
        <v>8</v>
      </c>
      <c r="J6" s="6" t="s">
        <v>9</v>
      </c>
      <c r="K6" s="6" t="s">
        <v>10</v>
      </c>
      <c r="L6" s="6" t="s">
        <v>11</v>
      </c>
    </row>
    <row r="7" spans="1:12" ht="21" customHeight="1" x14ac:dyDescent="0.25">
      <c r="A7" s="6" t="s">
        <v>341</v>
      </c>
      <c r="B7" s="6">
        <v>1</v>
      </c>
      <c r="C7" s="112" t="s">
        <v>342</v>
      </c>
      <c r="D7" s="112"/>
      <c r="E7" s="112"/>
      <c r="F7" s="6"/>
      <c r="G7" s="7"/>
      <c r="H7" s="7"/>
      <c r="I7" s="6"/>
      <c r="J7" s="6"/>
      <c r="K7" s="6"/>
      <c r="L7" s="6"/>
    </row>
    <row r="8" spans="1:12" s="71" customFormat="1" ht="15.75" x14ac:dyDescent="0.25">
      <c r="A8" s="59" t="s">
        <v>12</v>
      </c>
      <c r="B8" s="59" t="s">
        <v>13</v>
      </c>
      <c r="C8" s="61" t="s">
        <v>353</v>
      </c>
      <c r="D8" s="61" t="s">
        <v>14</v>
      </c>
      <c r="E8" s="85" t="s">
        <v>15</v>
      </c>
      <c r="F8" s="85" t="s">
        <v>256</v>
      </c>
      <c r="G8" s="50">
        <v>8000</v>
      </c>
      <c r="H8" s="50">
        <v>8000</v>
      </c>
      <c r="I8" s="51">
        <f>IF(AND(ISNUMBER(G8),ISNUMBER(H8)),IF(AND(G8&lt;&gt;"",H8&lt;&gt;""),H8-G8,""),"")</f>
        <v>0</v>
      </c>
      <c r="J8" s="52">
        <f>IFERROR(ROUND(I8/G8*100,2),"")</f>
        <v>0</v>
      </c>
      <c r="K8" s="53" t="s">
        <v>354</v>
      </c>
      <c r="L8" s="53"/>
    </row>
    <row r="9" spans="1:12" s="71" customFormat="1" ht="15.75" x14ac:dyDescent="0.25">
      <c r="A9" s="24" t="s">
        <v>17</v>
      </c>
      <c r="B9" s="24" t="s">
        <v>18</v>
      </c>
      <c r="C9" s="26" t="s">
        <v>339</v>
      </c>
      <c r="D9" s="26" t="s">
        <v>348</v>
      </c>
      <c r="E9" s="86" t="s">
        <v>15</v>
      </c>
      <c r="F9" s="86" t="s">
        <v>256</v>
      </c>
      <c r="G9" s="20">
        <v>13000</v>
      </c>
      <c r="H9" s="20">
        <v>13000</v>
      </c>
      <c r="I9" s="21">
        <f>IF(AND(ISNUMBER(G9),ISNUMBER(H9)),IF(AND(G9&lt;&gt;"",H9&lt;&gt;""),H9-G9,""),"")</f>
        <v>0</v>
      </c>
      <c r="J9" s="22">
        <f>IFERROR(ROUND(I9/G9*100,2),"")</f>
        <v>0</v>
      </c>
      <c r="K9" s="23" t="s">
        <v>354</v>
      </c>
      <c r="L9" s="23"/>
    </row>
    <row r="10" spans="1:12" s="71" customFormat="1" ht="15.75" x14ac:dyDescent="0.25">
      <c r="A10" s="24" t="s">
        <v>21</v>
      </c>
      <c r="B10" s="24" t="s">
        <v>22</v>
      </c>
      <c r="C10" s="26" t="s">
        <v>19</v>
      </c>
      <c r="D10" s="26" t="s">
        <v>20</v>
      </c>
      <c r="E10" s="86" t="s">
        <v>15</v>
      </c>
      <c r="F10" s="86" t="s">
        <v>256</v>
      </c>
      <c r="G10" s="20">
        <v>17000</v>
      </c>
      <c r="H10" s="20">
        <v>17000</v>
      </c>
      <c r="I10" s="21">
        <f t="shared" ref="I10:I73" si="0">IF(AND(ISNUMBER(G10),ISNUMBER(H10)),IF(AND(G10&lt;&gt;"",H10&lt;&gt;""),H10-G10,""),"")</f>
        <v>0</v>
      </c>
      <c r="J10" s="22">
        <f t="shared" ref="J10:J73" si="1">IFERROR(ROUND(I10/G10*100,2),"")</f>
        <v>0</v>
      </c>
      <c r="K10" s="23" t="s">
        <v>354</v>
      </c>
      <c r="L10" s="23"/>
    </row>
    <row r="11" spans="1:12" s="71" customFormat="1" ht="15.75" x14ac:dyDescent="0.25">
      <c r="A11" s="24" t="s">
        <v>25</v>
      </c>
      <c r="B11" s="24" t="s">
        <v>26</v>
      </c>
      <c r="C11" s="26" t="s">
        <v>23</v>
      </c>
      <c r="D11" s="26" t="s">
        <v>24</v>
      </c>
      <c r="E11" s="86" t="s">
        <v>15</v>
      </c>
      <c r="F11" s="86" t="s">
        <v>256</v>
      </c>
      <c r="G11" s="20">
        <v>55000</v>
      </c>
      <c r="H11" s="20">
        <v>50000</v>
      </c>
      <c r="I11" s="21">
        <f t="shared" si="0"/>
        <v>-5000</v>
      </c>
      <c r="J11" s="22">
        <f t="shared" si="1"/>
        <v>-9.09</v>
      </c>
      <c r="K11" s="23" t="s">
        <v>352</v>
      </c>
      <c r="L11" s="23"/>
    </row>
    <row r="12" spans="1:12" s="71" customFormat="1" ht="15.75" x14ac:dyDescent="0.25">
      <c r="A12" s="24" t="s">
        <v>28</v>
      </c>
      <c r="B12" s="24" t="s">
        <v>336</v>
      </c>
      <c r="C12" s="26" t="s">
        <v>27</v>
      </c>
      <c r="D12" s="26" t="s">
        <v>24</v>
      </c>
      <c r="E12" s="86" t="s">
        <v>15</v>
      </c>
      <c r="F12" s="86" t="s">
        <v>256</v>
      </c>
      <c r="G12" s="20">
        <v>125000</v>
      </c>
      <c r="H12" s="20">
        <v>120000</v>
      </c>
      <c r="I12" s="21">
        <f t="shared" si="0"/>
        <v>-5000</v>
      </c>
      <c r="J12" s="22">
        <f t="shared" si="1"/>
        <v>-4</v>
      </c>
      <c r="K12" s="23" t="s">
        <v>352</v>
      </c>
      <c r="L12" s="23"/>
    </row>
    <row r="13" spans="1:12" s="71" customFormat="1" ht="15.75" x14ac:dyDescent="0.25">
      <c r="A13" s="24" t="s">
        <v>30</v>
      </c>
      <c r="B13" s="24" t="s">
        <v>337</v>
      </c>
      <c r="C13" s="26" t="s">
        <v>29</v>
      </c>
      <c r="D13" s="26" t="s">
        <v>24</v>
      </c>
      <c r="E13" s="86" t="s">
        <v>15</v>
      </c>
      <c r="F13" s="86" t="s">
        <v>256</v>
      </c>
      <c r="G13" s="20">
        <v>250000</v>
      </c>
      <c r="H13" s="20">
        <v>250000</v>
      </c>
      <c r="I13" s="21">
        <f t="shared" si="0"/>
        <v>0</v>
      </c>
      <c r="J13" s="22">
        <f t="shared" si="1"/>
        <v>0</v>
      </c>
      <c r="K13" s="23" t="s">
        <v>352</v>
      </c>
      <c r="L13" s="23"/>
    </row>
    <row r="14" spans="1:12" s="71" customFormat="1" ht="31.5" x14ac:dyDescent="0.25">
      <c r="A14" s="24" t="s">
        <v>33</v>
      </c>
      <c r="B14" s="24" t="s">
        <v>34</v>
      </c>
      <c r="C14" s="26" t="s">
        <v>31</v>
      </c>
      <c r="D14" s="26" t="s">
        <v>32</v>
      </c>
      <c r="E14" s="86" t="s">
        <v>15</v>
      </c>
      <c r="F14" s="86" t="s">
        <v>256</v>
      </c>
      <c r="G14" s="20">
        <v>250000</v>
      </c>
      <c r="H14" s="20">
        <v>250000</v>
      </c>
      <c r="I14" s="21">
        <f t="shared" si="0"/>
        <v>0</v>
      </c>
      <c r="J14" s="22">
        <f t="shared" si="1"/>
        <v>0</v>
      </c>
      <c r="K14" s="23" t="s">
        <v>352</v>
      </c>
      <c r="L14" s="23"/>
    </row>
    <row r="15" spans="1:12" s="71" customFormat="1" ht="31.5" x14ac:dyDescent="0.25">
      <c r="A15" s="24" t="s">
        <v>37</v>
      </c>
      <c r="B15" s="24" t="s">
        <v>38</v>
      </c>
      <c r="C15" s="26" t="s">
        <v>35</v>
      </c>
      <c r="D15" s="26" t="s">
        <v>36</v>
      </c>
      <c r="E15" s="86" t="s">
        <v>15</v>
      </c>
      <c r="F15" s="86" t="s">
        <v>256</v>
      </c>
      <c r="G15" s="20">
        <v>130000</v>
      </c>
      <c r="H15" s="20">
        <v>130000</v>
      </c>
      <c r="I15" s="21">
        <f t="shared" si="0"/>
        <v>0</v>
      </c>
      <c r="J15" s="22">
        <f t="shared" si="1"/>
        <v>0</v>
      </c>
      <c r="K15" s="23" t="s">
        <v>352</v>
      </c>
      <c r="L15" s="23"/>
    </row>
    <row r="16" spans="1:12" s="71" customFormat="1" ht="40.5" customHeight="1" x14ac:dyDescent="0.25">
      <c r="A16" s="24" t="s">
        <v>41</v>
      </c>
      <c r="B16" s="24" t="s">
        <v>42</v>
      </c>
      <c r="C16" s="26" t="s">
        <v>39</v>
      </c>
      <c r="D16" s="26" t="s">
        <v>40</v>
      </c>
      <c r="E16" s="86" t="s">
        <v>15</v>
      </c>
      <c r="F16" s="86" t="s">
        <v>256</v>
      </c>
      <c r="G16" s="20">
        <v>55000</v>
      </c>
      <c r="H16" s="20">
        <v>55000</v>
      </c>
      <c r="I16" s="21">
        <f t="shared" si="0"/>
        <v>0</v>
      </c>
      <c r="J16" s="22">
        <f t="shared" si="1"/>
        <v>0</v>
      </c>
      <c r="K16" s="23" t="s">
        <v>352</v>
      </c>
      <c r="L16" s="23"/>
    </row>
    <row r="17" spans="1:12" s="71" customFormat="1" ht="15.75" x14ac:dyDescent="0.25">
      <c r="A17" s="24" t="s">
        <v>45</v>
      </c>
      <c r="B17" s="24" t="s">
        <v>46</v>
      </c>
      <c r="C17" s="26" t="s">
        <v>43</v>
      </c>
      <c r="D17" s="26" t="s">
        <v>44</v>
      </c>
      <c r="E17" s="86" t="s">
        <v>15</v>
      </c>
      <c r="F17" s="86" t="s">
        <v>256</v>
      </c>
      <c r="G17" s="20">
        <v>150000</v>
      </c>
      <c r="H17" s="20">
        <v>150000</v>
      </c>
      <c r="I17" s="21">
        <f t="shared" si="0"/>
        <v>0</v>
      </c>
      <c r="J17" s="22">
        <f t="shared" si="1"/>
        <v>0</v>
      </c>
      <c r="K17" s="23" t="s">
        <v>352</v>
      </c>
      <c r="L17" s="23"/>
    </row>
    <row r="18" spans="1:12" s="71" customFormat="1" ht="15.75" x14ac:dyDescent="0.25">
      <c r="A18" s="24" t="s">
        <v>49</v>
      </c>
      <c r="B18" s="24" t="s">
        <v>338</v>
      </c>
      <c r="C18" s="26" t="s">
        <v>47</v>
      </c>
      <c r="D18" s="26" t="s">
        <v>48</v>
      </c>
      <c r="E18" s="86" t="s">
        <v>15</v>
      </c>
      <c r="F18" s="86" t="s">
        <v>256</v>
      </c>
      <c r="G18" s="20">
        <v>85000</v>
      </c>
      <c r="H18" s="20">
        <f>G18</f>
        <v>85000</v>
      </c>
      <c r="I18" s="21">
        <f t="shared" si="0"/>
        <v>0</v>
      </c>
      <c r="J18" s="22">
        <f t="shared" si="1"/>
        <v>0</v>
      </c>
      <c r="K18" s="23" t="s">
        <v>352</v>
      </c>
      <c r="L18" s="23"/>
    </row>
    <row r="19" spans="1:12" s="71" customFormat="1" ht="15.75" x14ac:dyDescent="0.25">
      <c r="A19" s="24" t="s">
        <v>51</v>
      </c>
      <c r="B19" s="24" t="s">
        <v>52</v>
      </c>
      <c r="C19" s="26" t="s">
        <v>50</v>
      </c>
      <c r="D19" s="26" t="s">
        <v>48</v>
      </c>
      <c r="E19" s="86" t="s">
        <v>15</v>
      </c>
      <c r="F19" s="86" t="s">
        <v>256</v>
      </c>
      <c r="G19" s="20">
        <v>70000</v>
      </c>
      <c r="H19" s="20">
        <f>G19</f>
        <v>70000</v>
      </c>
      <c r="I19" s="21">
        <f t="shared" si="0"/>
        <v>0</v>
      </c>
      <c r="J19" s="22">
        <f t="shared" si="1"/>
        <v>0</v>
      </c>
      <c r="K19" s="23" t="s">
        <v>352</v>
      </c>
      <c r="L19" s="23"/>
    </row>
    <row r="20" spans="1:12" s="71" customFormat="1" ht="15.75" x14ac:dyDescent="0.25">
      <c r="A20" s="24" t="s">
        <v>55</v>
      </c>
      <c r="B20" s="24" t="s">
        <v>56</v>
      </c>
      <c r="C20" s="26" t="s">
        <v>53</v>
      </c>
      <c r="D20" s="26" t="s">
        <v>54</v>
      </c>
      <c r="E20" s="86" t="s">
        <v>15</v>
      </c>
      <c r="F20" s="86" t="s">
        <v>256</v>
      </c>
      <c r="G20" s="20">
        <v>160000</v>
      </c>
      <c r="H20" s="20">
        <f>G20</f>
        <v>160000</v>
      </c>
      <c r="I20" s="21">
        <f t="shared" si="0"/>
        <v>0</v>
      </c>
      <c r="J20" s="22">
        <f t="shared" si="1"/>
        <v>0</v>
      </c>
      <c r="K20" s="23" t="s">
        <v>352</v>
      </c>
      <c r="L20" s="23"/>
    </row>
    <row r="21" spans="1:12" s="71" customFormat="1" ht="15.75" x14ac:dyDescent="0.25">
      <c r="A21" s="24" t="s">
        <v>59</v>
      </c>
      <c r="B21" s="24" t="s">
        <v>60</v>
      </c>
      <c r="C21" s="26" t="s">
        <v>57</v>
      </c>
      <c r="D21" s="26" t="s">
        <v>58</v>
      </c>
      <c r="E21" s="86" t="s">
        <v>15</v>
      </c>
      <c r="F21" s="86" t="s">
        <v>256</v>
      </c>
      <c r="G21" s="20">
        <v>15000</v>
      </c>
      <c r="H21" s="20">
        <f t="shared" ref="H21:H27" si="2">G21</f>
        <v>15000</v>
      </c>
      <c r="I21" s="21">
        <f t="shared" si="0"/>
        <v>0</v>
      </c>
      <c r="J21" s="22">
        <f t="shared" si="1"/>
        <v>0</v>
      </c>
      <c r="K21" s="23" t="s">
        <v>352</v>
      </c>
      <c r="L21" s="23"/>
    </row>
    <row r="22" spans="1:12" s="71" customFormat="1" ht="15.75" x14ac:dyDescent="0.25">
      <c r="A22" s="24" t="s">
        <v>63</v>
      </c>
      <c r="B22" s="24" t="s">
        <v>64</v>
      </c>
      <c r="C22" s="26" t="s">
        <v>61</v>
      </c>
      <c r="D22" s="26" t="s">
        <v>62</v>
      </c>
      <c r="E22" s="86" t="s">
        <v>15</v>
      </c>
      <c r="F22" s="86" t="s">
        <v>256</v>
      </c>
      <c r="G22" s="20">
        <v>15000</v>
      </c>
      <c r="H22" s="20">
        <f t="shared" si="2"/>
        <v>15000</v>
      </c>
      <c r="I22" s="21">
        <f t="shared" si="0"/>
        <v>0</v>
      </c>
      <c r="J22" s="22">
        <f t="shared" si="1"/>
        <v>0</v>
      </c>
      <c r="K22" s="23" t="s">
        <v>352</v>
      </c>
      <c r="L22" s="23"/>
    </row>
    <row r="23" spans="1:12" s="71" customFormat="1" ht="15.75" x14ac:dyDescent="0.25">
      <c r="A23" s="24" t="s">
        <v>67</v>
      </c>
      <c r="B23" s="24" t="s">
        <v>68</v>
      </c>
      <c r="C23" s="26" t="s">
        <v>65</v>
      </c>
      <c r="D23" s="26" t="s">
        <v>66</v>
      </c>
      <c r="E23" s="86" t="s">
        <v>15</v>
      </c>
      <c r="F23" s="86" t="s">
        <v>256</v>
      </c>
      <c r="G23" s="20">
        <v>10000</v>
      </c>
      <c r="H23" s="20">
        <f t="shared" si="2"/>
        <v>10000</v>
      </c>
      <c r="I23" s="21">
        <f t="shared" si="0"/>
        <v>0</v>
      </c>
      <c r="J23" s="22">
        <f t="shared" si="1"/>
        <v>0</v>
      </c>
      <c r="K23" s="23" t="s">
        <v>352</v>
      </c>
      <c r="L23" s="23"/>
    </row>
    <row r="24" spans="1:12" s="71" customFormat="1" ht="15.75" x14ac:dyDescent="0.25">
      <c r="A24" s="24" t="s">
        <v>71</v>
      </c>
      <c r="B24" s="24" t="s">
        <v>72</v>
      </c>
      <c r="C24" s="26" t="s">
        <v>69</v>
      </c>
      <c r="D24" s="26" t="s">
        <v>70</v>
      </c>
      <c r="E24" s="86" t="s">
        <v>15</v>
      </c>
      <c r="F24" s="86" t="s">
        <v>256</v>
      </c>
      <c r="G24" s="20">
        <v>15000</v>
      </c>
      <c r="H24" s="20">
        <f t="shared" si="2"/>
        <v>15000</v>
      </c>
      <c r="I24" s="21">
        <f t="shared" si="0"/>
        <v>0</v>
      </c>
      <c r="J24" s="22">
        <f t="shared" si="1"/>
        <v>0</v>
      </c>
      <c r="K24" s="23" t="s">
        <v>352</v>
      </c>
      <c r="L24" s="23"/>
    </row>
    <row r="25" spans="1:12" s="71" customFormat="1" ht="15.75" x14ac:dyDescent="0.25">
      <c r="A25" s="24" t="s">
        <v>75</v>
      </c>
      <c r="B25" s="24" t="s">
        <v>76</v>
      </c>
      <c r="C25" s="26" t="s">
        <v>73</v>
      </c>
      <c r="D25" s="26" t="s">
        <v>74</v>
      </c>
      <c r="E25" s="86" t="s">
        <v>15</v>
      </c>
      <c r="F25" s="86" t="s">
        <v>256</v>
      </c>
      <c r="G25" s="20">
        <v>5000</v>
      </c>
      <c r="H25" s="20">
        <f t="shared" si="2"/>
        <v>5000</v>
      </c>
      <c r="I25" s="21">
        <f t="shared" si="0"/>
        <v>0</v>
      </c>
      <c r="J25" s="22">
        <f t="shared" si="1"/>
        <v>0</v>
      </c>
      <c r="K25" s="23" t="s">
        <v>257</v>
      </c>
      <c r="L25" s="23" t="s">
        <v>382</v>
      </c>
    </row>
    <row r="26" spans="1:12" s="71" customFormat="1" ht="15.75" x14ac:dyDescent="0.25">
      <c r="A26" s="24" t="s">
        <v>80</v>
      </c>
      <c r="B26" s="24" t="s">
        <v>81</v>
      </c>
      <c r="C26" s="26" t="s">
        <v>77</v>
      </c>
      <c r="D26" s="26" t="s">
        <v>78</v>
      </c>
      <c r="E26" s="86" t="s">
        <v>79</v>
      </c>
      <c r="F26" s="86" t="s">
        <v>256</v>
      </c>
      <c r="G26" s="20">
        <v>50000</v>
      </c>
      <c r="H26" s="20">
        <f t="shared" si="2"/>
        <v>50000</v>
      </c>
      <c r="I26" s="21">
        <f t="shared" si="0"/>
        <v>0</v>
      </c>
      <c r="J26" s="22">
        <f t="shared" si="1"/>
        <v>0</v>
      </c>
      <c r="K26" s="23" t="s">
        <v>257</v>
      </c>
      <c r="L26" s="23" t="s">
        <v>258</v>
      </c>
    </row>
    <row r="27" spans="1:12" s="71" customFormat="1" ht="38.25" customHeight="1" x14ac:dyDescent="0.25">
      <c r="A27" s="24" t="s">
        <v>83</v>
      </c>
      <c r="B27" s="24" t="s">
        <v>84</v>
      </c>
      <c r="C27" s="26" t="s">
        <v>82</v>
      </c>
      <c r="D27" s="26" t="s">
        <v>74</v>
      </c>
      <c r="E27" s="86" t="s">
        <v>15</v>
      </c>
      <c r="F27" s="86" t="s">
        <v>256</v>
      </c>
      <c r="G27" s="20">
        <v>23000</v>
      </c>
      <c r="H27" s="20">
        <f t="shared" si="2"/>
        <v>23000</v>
      </c>
      <c r="I27" s="21">
        <f t="shared" si="0"/>
        <v>0</v>
      </c>
      <c r="J27" s="22">
        <f t="shared" si="1"/>
        <v>0</v>
      </c>
      <c r="K27" s="23" t="s">
        <v>257</v>
      </c>
      <c r="L27" s="23" t="s">
        <v>259</v>
      </c>
    </row>
    <row r="28" spans="1:12" s="71" customFormat="1" ht="33.75" customHeight="1" x14ac:dyDescent="0.25">
      <c r="A28" s="58" t="s">
        <v>87</v>
      </c>
      <c r="B28" s="58" t="s">
        <v>88</v>
      </c>
      <c r="C28" s="90" t="s">
        <v>85</v>
      </c>
      <c r="D28" s="90" t="s">
        <v>260</v>
      </c>
      <c r="E28" s="69" t="s">
        <v>86</v>
      </c>
      <c r="F28" s="69" t="s">
        <v>256</v>
      </c>
      <c r="G28" s="54">
        <v>220000</v>
      </c>
      <c r="H28" s="54">
        <v>220000</v>
      </c>
      <c r="I28" s="55">
        <f t="shared" si="0"/>
        <v>0</v>
      </c>
      <c r="J28" s="56">
        <f t="shared" si="1"/>
        <v>0</v>
      </c>
      <c r="K28" s="57" t="s">
        <v>257</v>
      </c>
      <c r="L28" s="57" t="s">
        <v>261</v>
      </c>
    </row>
    <row r="29" spans="1:12" s="71" customFormat="1" ht="15.75" x14ac:dyDescent="0.25">
      <c r="A29" s="70" t="s">
        <v>262</v>
      </c>
      <c r="B29" s="70">
        <v>2</v>
      </c>
      <c r="C29" s="112" t="s">
        <v>263</v>
      </c>
      <c r="D29" s="112"/>
      <c r="E29" s="112"/>
      <c r="F29" s="112"/>
      <c r="G29" s="112"/>
      <c r="H29" s="112"/>
      <c r="I29" s="112"/>
      <c r="J29" s="112"/>
      <c r="K29" s="112"/>
      <c r="L29" s="112"/>
    </row>
    <row r="30" spans="1:12" s="71" customFormat="1" ht="15.75" x14ac:dyDescent="0.25">
      <c r="A30" s="132" t="s">
        <v>89</v>
      </c>
      <c r="B30" s="59" t="s">
        <v>95</v>
      </c>
      <c r="C30" s="60" t="s">
        <v>362</v>
      </c>
      <c r="D30" s="61" t="s">
        <v>74</v>
      </c>
      <c r="E30" s="85" t="s">
        <v>15</v>
      </c>
      <c r="F30" s="85" t="s">
        <v>256</v>
      </c>
      <c r="G30" s="62"/>
      <c r="H30" s="62"/>
      <c r="I30" s="51" t="str">
        <f t="shared" si="0"/>
        <v/>
      </c>
      <c r="J30" s="52" t="str">
        <f t="shared" si="1"/>
        <v/>
      </c>
      <c r="K30" s="84" t="s">
        <v>300</v>
      </c>
      <c r="L30" s="136" t="s">
        <v>445</v>
      </c>
    </row>
    <row r="31" spans="1:12" s="71" customFormat="1" ht="15.75" x14ac:dyDescent="0.25">
      <c r="A31" s="123"/>
      <c r="B31" s="24" t="s">
        <v>96</v>
      </c>
      <c r="C31" s="25" t="s">
        <v>363</v>
      </c>
      <c r="D31" s="26" t="s">
        <v>74</v>
      </c>
      <c r="E31" s="86" t="s">
        <v>15</v>
      </c>
      <c r="F31" s="86" t="s">
        <v>256</v>
      </c>
      <c r="G31" s="62"/>
      <c r="H31" s="63"/>
      <c r="I31" s="21" t="str">
        <f t="shared" si="0"/>
        <v/>
      </c>
      <c r="J31" s="22" t="str">
        <f t="shared" si="1"/>
        <v/>
      </c>
      <c r="K31" s="23" t="s">
        <v>300</v>
      </c>
      <c r="L31" s="137"/>
    </row>
    <row r="32" spans="1:12" s="71" customFormat="1" ht="15.75" x14ac:dyDescent="0.25">
      <c r="A32" s="123"/>
      <c r="B32" s="24" t="s">
        <v>98</v>
      </c>
      <c r="C32" s="25" t="s">
        <v>364</v>
      </c>
      <c r="D32" s="26" t="s">
        <v>74</v>
      </c>
      <c r="E32" s="86" t="s">
        <v>15</v>
      </c>
      <c r="F32" s="86" t="s">
        <v>256</v>
      </c>
      <c r="G32" s="62"/>
      <c r="H32" s="27"/>
      <c r="I32" s="21" t="str">
        <f t="shared" si="0"/>
        <v/>
      </c>
      <c r="J32" s="22" t="str">
        <f t="shared" si="1"/>
        <v/>
      </c>
      <c r="K32" s="23" t="s">
        <v>300</v>
      </c>
      <c r="L32" s="137"/>
    </row>
    <row r="33" spans="1:12" s="71" customFormat="1" ht="15.75" x14ac:dyDescent="0.25">
      <c r="A33" s="123"/>
      <c r="B33" s="24" t="s">
        <v>100</v>
      </c>
      <c r="C33" s="25" t="s">
        <v>365</v>
      </c>
      <c r="D33" s="26" t="s">
        <v>74</v>
      </c>
      <c r="E33" s="86" t="s">
        <v>15</v>
      </c>
      <c r="F33" s="86" t="s">
        <v>256</v>
      </c>
      <c r="G33" s="62"/>
      <c r="H33" s="27"/>
      <c r="I33" s="21" t="str">
        <f t="shared" si="0"/>
        <v/>
      </c>
      <c r="J33" s="22" t="str">
        <f t="shared" si="1"/>
        <v/>
      </c>
      <c r="K33" s="23" t="s">
        <v>300</v>
      </c>
      <c r="L33" s="137"/>
    </row>
    <row r="34" spans="1:12" s="71" customFormat="1" ht="15.75" x14ac:dyDescent="0.25">
      <c r="A34" s="123"/>
      <c r="B34" s="24" t="s">
        <v>102</v>
      </c>
      <c r="C34" s="25" t="s">
        <v>366</v>
      </c>
      <c r="D34" s="26" t="s">
        <v>74</v>
      </c>
      <c r="E34" s="86" t="s">
        <v>15</v>
      </c>
      <c r="F34" s="86" t="s">
        <v>256</v>
      </c>
      <c r="G34" s="62"/>
      <c r="H34" s="27"/>
      <c r="I34" s="21" t="str">
        <f t="shared" si="0"/>
        <v/>
      </c>
      <c r="J34" s="22" t="str">
        <f t="shared" si="1"/>
        <v/>
      </c>
      <c r="K34" s="23" t="s">
        <v>300</v>
      </c>
      <c r="L34" s="118"/>
    </row>
    <row r="35" spans="1:12" s="71" customFormat="1" ht="15.75" x14ac:dyDescent="0.25">
      <c r="A35" s="123" t="s">
        <v>90</v>
      </c>
      <c r="B35" s="24" t="s">
        <v>95</v>
      </c>
      <c r="C35" s="25" t="s">
        <v>367</v>
      </c>
      <c r="D35" s="26" t="s">
        <v>74</v>
      </c>
      <c r="E35" s="86" t="s">
        <v>15</v>
      </c>
      <c r="F35" s="86" t="s">
        <v>256</v>
      </c>
      <c r="G35" s="62">
        <v>195000</v>
      </c>
      <c r="H35" s="27">
        <v>197000</v>
      </c>
      <c r="I35" s="21">
        <f t="shared" si="0"/>
        <v>2000</v>
      </c>
      <c r="J35" s="22">
        <f t="shared" si="1"/>
        <v>1.03</v>
      </c>
      <c r="K35" s="23" t="s">
        <v>300</v>
      </c>
      <c r="L35" s="28"/>
    </row>
    <row r="36" spans="1:12" s="71" customFormat="1" ht="15.75" x14ac:dyDescent="0.25">
      <c r="A36" s="123"/>
      <c r="B36" s="24" t="s">
        <v>96</v>
      </c>
      <c r="C36" s="25" t="s">
        <v>368</v>
      </c>
      <c r="D36" s="26" t="s">
        <v>74</v>
      </c>
      <c r="E36" s="86" t="s">
        <v>15</v>
      </c>
      <c r="F36" s="86" t="s">
        <v>256</v>
      </c>
      <c r="G36" s="62">
        <f t="shared" ref="G36:G39" si="3">H36</f>
        <v>125000</v>
      </c>
      <c r="H36" s="27">
        <v>125000</v>
      </c>
      <c r="I36" s="21">
        <f t="shared" si="0"/>
        <v>0</v>
      </c>
      <c r="J36" s="22">
        <f t="shared" si="1"/>
        <v>0</v>
      </c>
      <c r="K36" s="23" t="s">
        <v>300</v>
      </c>
      <c r="L36" s="28"/>
    </row>
    <row r="37" spans="1:12" s="71" customFormat="1" ht="15.75" x14ac:dyDescent="0.25">
      <c r="A37" s="123"/>
      <c r="B37" s="24" t="s">
        <v>98</v>
      </c>
      <c r="C37" s="29" t="s">
        <v>361</v>
      </c>
      <c r="D37" s="26" t="s">
        <v>74</v>
      </c>
      <c r="E37" s="86" t="s">
        <v>15</v>
      </c>
      <c r="F37" s="86" t="s">
        <v>256</v>
      </c>
      <c r="G37" s="62">
        <f t="shared" si="3"/>
        <v>83000</v>
      </c>
      <c r="H37" s="27">
        <v>83000</v>
      </c>
      <c r="I37" s="21">
        <f t="shared" si="0"/>
        <v>0</v>
      </c>
      <c r="J37" s="22">
        <f t="shared" si="1"/>
        <v>0</v>
      </c>
      <c r="K37" s="23" t="s">
        <v>300</v>
      </c>
      <c r="L37" s="28"/>
    </row>
    <row r="38" spans="1:12" s="71" customFormat="1" ht="15.75" x14ac:dyDescent="0.25">
      <c r="A38" s="123"/>
      <c r="B38" s="24" t="s">
        <v>100</v>
      </c>
      <c r="C38" s="25" t="s">
        <v>369</v>
      </c>
      <c r="D38" s="26" t="s">
        <v>74</v>
      </c>
      <c r="E38" s="86" t="s">
        <v>15</v>
      </c>
      <c r="F38" s="86" t="s">
        <v>256</v>
      </c>
      <c r="G38" s="62">
        <f t="shared" si="3"/>
        <v>90000</v>
      </c>
      <c r="H38" s="27">
        <v>90000</v>
      </c>
      <c r="I38" s="21">
        <f t="shared" si="0"/>
        <v>0</v>
      </c>
      <c r="J38" s="22">
        <f t="shared" si="1"/>
        <v>0</v>
      </c>
      <c r="K38" s="23" t="s">
        <v>300</v>
      </c>
      <c r="L38" s="28"/>
    </row>
    <row r="39" spans="1:12" s="71" customFormat="1" ht="15.75" x14ac:dyDescent="0.25">
      <c r="A39" s="123"/>
      <c r="B39" s="24" t="s">
        <v>102</v>
      </c>
      <c r="C39" s="25" t="s">
        <v>370</v>
      </c>
      <c r="D39" s="26" t="s">
        <v>74</v>
      </c>
      <c r="E39" s="86" t="s">
        <v>15</v>
      </c>
      <c r="F39" s="86" t="s">
        <v>256</v>
      </c>
      <c r="G39" s="62">
        <f t="shared" si="3"/>
        <v>20000</v>
      </c>
      <c r="H39" s="27">
        <v>20000</v>
      </c>
      <c r="I39" s="21">
        <f t="shared" si="0"/>
        <v>0</v>
      </c>
      <c r="J39" s="22">
        <f t="shared" si="1"/>
        <v>0</v>
      </c>
      <c r="K39" s="23" t="s">
        <v>300</v>
      </c>
      <c r="L39" s="28"/>
    </row>
    <row r="40" spans="1:12" s="71" customFormat="1" ht="15.75" x14ac:dyDescent="0.25">
      <c r="A40" s="123" t="s">
        <v>91</v>
      </c>
      <c r="B40" s="24" t="s">
        <v>95</v>
      </c>
      <c r="C40" s="29" t="s">
        <v>371</v>
      </c>
      <c r="D40" s="30" t="s">
        <v>375</v>
      </c>
      <c r="E40" s="86" t="s">
        <v>15</v>
      </c>
      <c r="F40" s="86" t="s">
        <v>256</v>
      </c>
      <c r="G40" s="27">
        <v>165000</v>
      </c>
      <c r="H40" s="27">
        <v>165000</v>
      </c>
      <c r="I40" s="21">
        <f t="shared" si="0"/>
        <v>0</v>
      </c>
      <c r="J40" s="22">
        <f t="shared" si="1"/>
        <v>0</v>
      </c>
      <c r="K40" s="23" t="s">
        <v>300</v>
      </c>
      <c r="L40" s="28"/>
    </row>
    <row r="41" spans="1:12" s="71" customFormat="1" ht="15.75" x14ac:dyDescent="0.25">
      <c r="A41" s="123"/>
      <c r="B41" s="24" t="s">
        <v>96</v>
      </c>
      <c r="C41" s="25" t="s">
        <v>372</v>
      </c>
      <c r="D41" s="31" t="s">
        <v>376</v>
      </c>
      <c r="E41" s="86" t="s">
        <v>15</v>
      </c>
      <c r="F41" s="86" t="s">
        <v>256</v>
      </c>
      <c r="G41" s="63">
        <v>70000</v>
      </c>
      <c r="H41" s="63">
        <v>70000</v>
      </c>
      <c r="I41" s="21">
        <f t="shared" si="0"/>
        <v>0</v>
      </c>
      <c r="J41" s="22">
        <f t="shared" si="1"/>
        <v>0</v>
      </c>
      <c r="K41" s="23" t="s">
        <v>300</v>
      </c>
      <c r="L41" s="28"/>
    </row>
    <row r="42" spans="1:12" s="71" customFormat="1" ht="15.75" x14ac:dyDescent="0.25">
      <c r="A42" s="123"/>
      <c r="B42" s="24" t="s">
        <v>98</v>
      </c>
      <c r="C42" s="29" t="s">
        <v>264</v>
      </c>
      <c r="D42" s="30" t="s">
        <v>377</v>
      </c>
      <c r="E42" s="86" t="s">
        <v>15</v>
      </c>
      <c r="F42" s="86" t="s">
        <v>256</v>
      </c>
      <c r="G42" s="27">
        <v>35000</v>
      </c>
      <c r="H42" s="27">
        <v>35000</v>
      </c>
      <c r="I42" s="21">
        <f t="shared" si="0"/>
        <v>0</v>
      </c>
      <c r="J42" s="22">
        <f t="shared" si="1"/>
        <v>0</v>
      </c>
      <c r="K42" s="23" t="s">
        <v>300</v>
      </c>
      <c r="L42" s="28"/>
    </row>
    <row r="43" spans="1:12" s="71" customFormat="1" ht="31.5" x14ac:dyDescent="0.25">
      <c r="A43" s="123"/>
      <c r="B43" s="24" t="s">
        <v>100</v>
      </c>
      <c r="C43" s="32" t="s">
        <v>373</v>
      </c>
      <c r="D43" s="31" t="s">
        <v>378</v>
      </c>
      <c r="E43" s="86" t="s">
        <v>15</v>
      </c>
      <c r="F43" s="86" t="s">
        <v>256</v>
      </c>
      <c r="G43" s="27">
        <v>310000</v>
      </c>
      <c r="H43" s="27">
        <v>310000</v>
      </c>
      <c r="I43" s="21">
        <f t="shared" si="0"/>
        <v>0</v>
      </c>
      <c r="J43" s="22">
        <f t="shared" si="1"/>
        <v>0</v>
      </c>
      <c r="K43" s="23" t="s">
        <v>300</v>
      </c>
      <c r="L43" s="28" t="s">
        <v>380</v>
      </c>
    </row>
    <row r="44" spans="1:12" s="71" customFormat="1" ht="15.75" x14ac:dyDescent="0.25">
      <c r="A44" s="123"/>
      <c r="B44" s="24" t="s">
        <v>102</v>
      </c>
      <c r="C44" s="25" t="s">
        <v>374</v>
      </c>
      <c r="D44" s="31" t="s">
        <v>379</v>
      </c>
      <c r="E44" s="86" t="s">
        <v>15</v>
      </c>
      <c r="F44" s="86" t="s">
        <v>256</v>
      </c>
      <c r="G44" s="27">
        <v>41000</v>
      </c>
      <c r="H44" s="27">
        <v>41000</v>
      </c>
      <c r="I44" s="21">
        <f t="shared" si="0"/>
        <v>0</v>
      </c>
      <c r="J44" s="22">
        <f t="shared" si="1"/>
        <v>0</v>
      </c>
      <c r="K44" s="23" t="s">
        <v>300</v>
      </c>
      <c r="L44" s="23"/>
    </row>
    <row r="45" spans="1:12" s="71" customFormat="1" ht="15.75" x14ac:dyDescent="0.25">
      <c r="A45" s="123" t="s">
        <v>92</v>
      </c>
      <c r="B45" s="24" t="s">
        <v>95</v>
      </c>
      <c r="C45" s="26" t="s">
        <v>113</v>
      </c>
      <c r="D45" s="26" t="s">
        <v>280</v>
      </c>
      <c r="E45" s="86" t="s">
        <v>254</v>
      </c>
      <c r="F45" s="86" t="s">
        <v>256</v>
      </c>
      <c r="G45" s="20">
        <v>38950</v>
      </c>
      <c r="H45" s="20">
        <v>38900</v>
      </c>
      <c r="I45" s="21">
        <f t="shared" si="0"/>
        <v>-50</v>
      </c>
      <c r="J45" s="22">
        <f t="shared" si="1"/>
        <v>-0.13</v>
      </c>
      <c r="K45" s="23" t="s">
        <v>300</v>
      </c>
      <c r="L45" s="23"/>
    </row>
    <row r="46" spans="1:12" s="71" customFormat="1" ht="15.75" x14ac:dyDescent="0.25">
      <c r="A46" s="123"/>
      <c r="B46" s="33">
        <v>20017</v>
      </c>
      <c r="C46" s="26" t="s">
        <v>114</v>
      </c>
      <c r="D46" s="26" t="s">
        <v>281</v>
      </c>
      <c r="E46" s="86" t="s">
        <v>254</v>
      </c>
      <c r="F46" s="86" t="s">
        <v>256</v>
      </c>
      <c r="G46" s="20">
        <v>30000</v>
      </c>
      <c r="H46" s="20">
        <v>30000</v>
      </c>
      <c r="I46" s="21">
        <f t="shared" si="0"/>
        <v>0</v>
      </c>
      <c r="J46" s="22">
        <f t="shared" si="1"/>
        <v>0</v>
      </c>
      <c r="K46" s="23" t="s">
        <v>300</v>
      </c>
      <c r="L46" s="23"/>
    </row>
    <row r="47" spans="1:12" s="71" customFormat="1" ht="15.75" x14ac:dyDescent="0.25">
      <c r="A47" s="123"/>
      <c r="B47" s="33">
        <v>20018</v>
      </c>
      <c r="C47" s="26" t="s">
        <v>115</v>
      </c>
      <c r="D47" s="26" t="s">
        <v>282</v>
      </c>
      <c r="E47" s="86" t="s">
        <v>254</v>
      </c>
      <c r="F47" s="86" t="s">
        <v>256</v>
      </c>
      <c r="G47" s="20">
        <v>6155</v>
      </c>
      <c r="H47" s="20">
        <v>6150</v>
      </c>
      <c r="I47" s="21">
        <f t="shared" si="0"/>
        <v>-5</v>
      </c>
      <c r="J47" s="22">
        <f t="shared" si="1"/>
        <v>-0.08</v>
      </c>
      <c r="K47" s="23" t="s">
        <v>300</v>
      </c>
      <c r="L47" s="23"/>
    </row>
    <row r="48" spans="1:12" s="71" customFormat="1" ht="15.75" x14ac:dyDescent="0.25">
      <c r="A48" s="123"/>
      <c r="B48" s="33">
        <v>20019</v>
      </c>
      <c r="C48" s="26" t="s">
        <v>116</v>
      </c>
      <c r="D48" s="26" t="s">
        <v>283</v>
      </c>
      <c r="E48" s="86" t="s">
        <v>254</v>
      </c>
      <c r="F48" s="86" t="s">
        <v>256</v>
      </c>
      <c r="G48" s="29">
        <v>4300</v>
      </c>
      <c r="H48" s="29">
        <v>4350</v>
      </c>
      <c r="I48" s="21">
        <f t="shared" si="0"/>
        <v>50</v>
      </c>
      <c r="J48" s="22">
        <f t="shared" si="1"/>
        <v>1.1599999999999999</v>
      </c>
      <c r="K48" s="23" t="s">
        <v>300</v>
      </c>
      <c r="L48" s="23"/>
    </row>
    <row r="49" spans="1:12" s="71" customFormat="1" ht="15.75" x14ac:dyDescent="0.25">
      <c r="A49" s="123"/>
      <c r="B49" s="33">
        <v>20020</v>
      </c>
      <c r="C49" s="26" t="s">
        <v>117</v>
      </c>
      <c r="D49" s="26" t="s">
        <v>284</v>
      </c>
      <c r="E49" s="86" t="s">
        <v>254</v>
      </c>
      <c r="F49" s="86" t="s">
        <v>256</v>
      </c>
      <c r="G49" s="29">
        <v>900</v>
      </c>
      <c r="H49" s="29">
        <v>900</v>
      </c>
      <c r="I49" s="21">
        <f t="shared" si="0"/>
        <v>0</v>
      </c>
      <c r="J49" s="22">
        <f t="shared" si="1"/>
        <v>0</v>
      </c>
      <c r="K49" s="23" t="s">
        <v>300</v>
      </c>
      <c r="L49" s="23"/>
    </row>
    <row r="50" spans="1:12" s="71" customFormat="1" ht="15.75" x14ac:dyDescent="0.25">
      <c r="A50" s="123"/>
      <c r="B50" s="33">
        <v>20021</v>
      </c>
      <c r="C50" s="26" t="s">
        <v>118</v>
      </c>
      <c r="D50" s="26" t="s">
        <v>285</v>
      </c>
      <c r="E50" s="86" t="s">
        <v>254</v>
      </c>
      <c r="F50" s="86" t="s">
        <v>256</v>
      </c>
      <c r="G50" s="29">
        <v>201</v>
      </c>
      <c r="H50" s="29">
        <v>201</v>
      </c>
      <c r="I50" s="21">
        <f t="shared" si="0"/>
        <v>0</v>
      </c>
      <c r="J50" s="22">
        <f t="shared" si="1"/>
        <v>0</v>
      </c>
      <c r="K50" s="23" t="s">
        <v>300</v>
      </c>
      <c r="L50" s="23"/>
    </row>
    <row r="51" spans="1:12" s="71" customFormat="1" ht="15.75" x14ac:dyDescent="0.25">
      <c r="A51" s="123" t="s">
        <v>93</v>
      </c>
      <c r="B51" s="24" t="s">
        <v>95</v>
      </c>
      <c r="C51" s="121" t="s">
        <v>391</v>
      </c>
      <c r="D51" s="26"/>
      <c r="E51" s="34"/>
      <c r="F51" s="86" t="s">
        <v>256</v>
      </c>
      <c r="G51" s="35"/>
      <c r="H51" s="35"/>
      <c r="I51" s="36" t="str">
        <f t="shared" si="0"/>
        <v/>
      </c>
      <c r="J51" s="37" t="str">
        <f t="shared" si="1"/>
        <v/>
      </c>
      <c r="K51" s="23" t="s">
        <v>300</v>
      </c>
      <c r="L51" s="38"/>
    </row>
    <row r="52" spans="1:12" s="71" customFormat="1" ht="15.75" x14ac:dyDescent="0.25">
      <c r="A52" s="123"/>
      <c r="B52" s="24" t="s">
        <v>96</v>
      </c>
      <c r="C52" s="121"/>
      <c r="D52" s="15" t="s">
        <v>392</v>
      </c>
      <c r="E52" s="16" t="s">
        <v>304</v>
      </c>
      <c r="F52" s="34"/>
      <c r="G52" s="91">
        <v>5000</v>
      </c>
      <c r="H52" s="91">
        <v>5000</v>
      </c>
      <c r="I52" s="21">
        <f t="shared" si="0"/>
        <v>0</v>
      </c>
      <c r="J52" s="22">
        <f t="shared" si="1"/>
        <v>0</v>
      </c>
      <c r="K52" s="23" t="s">
        <v>300</v>
      </c>
      <c r="L52" s="38"/>
    </row>
    <row r="53" spans="1:12" s="71" customFormat="1" ht="15.75" x14ac:dyDescent="0.25">
      <c r="A53" s="123"/>
      <c r="B53" s="24" t="s">
        <v>98</v>
      </c>
      <c r="C53" s="121"/>
      <c r="D53" s="15" t="s">
        <v>393</v>
      </c>
      <c r="E53" s="16" t="s">
        <v>304</v>
      </c>
      <c r="F53" s="34"/>
      <c r="G53" s="91">
        <v>50000</v>
      </c>
      <c r="H53" s="91">
        <v>50000</v>
      </c>
      <c r="I53" s="21">
        <f t="shared" si="0"/>
        <v>0</v>
      </c>
      <c r="J53" s="22">
        <f t="shared" si="1"/>
        <v>0</v>
      </c>
      <c r="K53" s="23" t="s">
        <v>300</v>
      </c>
      <c r="L53" s="38"/>
    </row>
    <row r="54" spans="1:12" s="71" customFormat="1" ht="15.75" x14ac:dyDescent="0.25">
      <c r="A54" s="123"/>
      <c r="B54" s="24" t="s">
        <v>100</v>
      </c>
      <c r="C54" s="121"/>
      <c r="D54" s="15" t="s">
        <v>394</v>
      </c>
      <c r="E54" s="16" t="s">
        <v>304</v>
      </c>
      <c r="F54" s="34"/>
      <c r="G54" s="91">
        <v>9300</v>
      </c>
      <c r="H54" s="91">
        <v>9300</v>
      </c>
      <c r="I54" s="21">
        <f t="shared" si="0"/>
        <v>0</v>
      </c>
      <c r="J54" s="22">
        <f t="shared" si="1"/>
        <v>0</v>
      </c>
      <c r="K54" s="23" t="s">
        <v>300</v>
      </c>
      <c r="L54" s="38"/>
    </row>
    <row r="55" spans="1:12" s="71" customFormat="1" ht="15.75" x14ac:dyDescent="0.25">
      <c r="A55" s="123"/>
      <c r="B55" s="24" t="s">
        <v>102</v>
      </c>
      <c r="C55" s="121"/>
      <c r="D55" s="15" t="s">
        <v>395</v>
      </c>
      <c r="E55" s="16" t="s">
        <v>304</v>
      </c>
      <c r="F55" s="34"/>
      <c r="G55" s="91">
        <v>26500</v>
      </c>
      <c r="H55" s="91">
        <v>26500</v>
      </c>
      <c r="I55" s="21">
        <f t="shared" si="0"/>
        <v>0</v>
      </c>
      <c r="J55" s="22">
        <f t="shared" si="1"/>
        <v>0</v>
      </c>
      <c r="K55" s="23" t="s">
        <v>300</v>
      </c>
      <c r="L55" s="38"/>
    </row>
    <row r="56" spans="1:12" s="71" customFormat="1" ht="15.75" x14ac:dyDescent="0.25">
      <c r="A56" s="123"/>
      <c r="B56" s="24" t="s">
        <v>104</v>
      </c>
      <c r="C56" s="121"/>
      <c r="D56" s="15" t="s">
        <v>396</v>
      </c>
      <c r="E56" s="16" t="s">
        <v>304</v>
      </c>
      <c r="F56" s="34"/>
      <c r="G56" s="92">
        <v>21500</v>
      </c>
      <c r="H56" s="92">
        <v>21500</v>
      </c>
      <c r="I56" s="21">
        <f t="shared" si="0"/>
        <v>0</v>
      </c>
      <c r="J56" s="22">
        <f t="shared" si="1"/>
        <v>0</v>
      </c>
      <c r="K56" s="23" t="s">
        <v>300</v>
      </c>
      <c r="L56" s="38"/>
    </row>
    <row r="57" spans="1:12" s="71" customFormat="1" ht="15.75" x14ac:dyDescent="0.25">
      <c r="A57" s="123"/>
      <c r="B57" s="24" t="s">
        <v>106</v>
      </c>
      <c r="C57" s="121"/>
      <c r="D57" s="15" t="s">
        <v>397</v>
      </c>
      <c r="E57" s="16" t="s">
        <v>304</v>
      </c>
      <c r="F57" s="34"/>
      <c r="G57" s="92">
        <v>27000</v>
      </c>
      <c r="H57" s="92">
        <v>27000</v>
      </c>
      <c r="I57" s="21">
        <f t="shared" si="0"/>
        <v>0</v>
      </c>
      <c r="J57" s="22">
        <f t="shared" si="1"/>
        <v>0</v>
      </c>
      <c r="K57" s="23" t="s">
        <v>300</v>
      </c>
      <c r="L57" s="38"/>
    </row>
    <row r="58" spans="1:12" s="71" customFormat="1" ht="15.75" x14ac:dyDescent="0.25">
      <c r="A58" s="123"/>
      <c r="B58" s="24" t="s">
        <v>108</v>
      </c>
      <c r="C58" s="121"/>
      <c r="D58" s="15" t="s">
        <v>398</v>
      </c>
      <c r="E58" s="16" t="s">
        <v>304</v>
      </c>
      <c r="F58" s="34"/>
      <c r="G58" s="91">
        <v>9500</v>
      </c>
      <c r="H58" s="91">
        <v>9500</v>
      </c>
      <c r="I58" s="21">
        <f t="shared" si="0"/>
        <v>0</v>
      </c>
      <c r="J58" s="22">
        <f t="shared" si="1"/>
        <v>0</v>
      </c>
      <c r="K58" s="23" t="s">
        <v>300</v>
      </c>
      <c r="L58" s="38"/>
    </row>
    <row r="59" spans="1:12" s="71" customFormat="1" ht="15.75" x14ac:dyDescent="0.25">
      <c r="A59" s="123"/>
      <c r="B59" s="24" t="s">
        <v>110</v>
      </c>
      <c r="C59" s="121"/>
      <c r="D59" s="15" t="s">
        <v>399</v>
      </c>
      <c r="E59" s="16" t="s">
        <v>304</v>
      </c>
      <c r="F59" s="34"/>
      <c r="G59" s="91">
        <v>38000</v>
      </c>
      <c r="H59" s="91">
        <v>38000</v>
      </c>
      <c r="I59" s="21">
        <f t="shared" si="0"/>
        <v>0</v>
      </c>
      <c r="J59" s="22">
        <f t="shared" si="1"/>
        <v>0</v>
      </c>
      <c r="K59" s="23" t="s">
        <v>300</v>
      </c>
      <c r="L59" s="38"/>
    </row>
    <row r="60" spans="1:12" s="71" customFormat="1" ht="15.75" x14ac:dyDescent="0.25">
      <c r="A60" s="123"/>
      <c r="B60" s="24" t="s">
        <v>112</v>
      </c>
      <c r="C60" s="121"/>
      <c r="D60" s="15" t="s">
        <v>400</v>
      </c>
      <c r="E60" s="16" t="s">
        <v>304</v>
      </c>
      <c r="F60" s="34"/>
      <c r="G60" s="91">
        <v>22000</v>
      </c>
      <c r="H60" s="91">
        <v>22000</v>
      </c>
      <c r="I60" s="21">
        <f t="shared" si="0"/>
        <v>0</v>
      </c>
      <c r="J60" s="22">
        <f t="shared" si="1"/>
        <v>0</v>
      </c>
      <c r="K60" s="23" t="s">
        <v>300</v>
      </c>
      <c r="L60" s="38"/>
    </row>
    <row r="61" spans="1:12" s="71" customFormat="1" ht="15.75" x14ac:dyDescent="0.25">
      <c r="A61" s="123"/>
      <c r="B61" s="24" t="s">
        <v>265</v>
      </c>
      <c r="C61" s="121"/>
      <c r="D61" s="15" t="s">
        <v>401</v>
      </c>
      <c r="E61" s="16" t="s">
        <v>304</v>
      </c>
      <c r="F61" s="34"/>
      <c r="G61" s="92">
        <v>4900</v>
      </c>
      <c r="H61" s="92">
        <v>4900</v>
      </c>
      <c r="I61" s="21">
        <f t="shared" si="0"/>
        <v>0</v>
      </c>
      <c r="J61" s="22">
        <f t="shared" si="1"/>
        <v>0</v>
      </c>
      <c r="K61" s="23" t="s">
        <v>300</v>
      </c>
      <c r="L61" s="38"/>
    </row>
    <row r="62" spans="1:12" s="71" customFormat="1" ht="15.75" x14ac:dyDescent="0.25">
      <c r="A62" s="123"/>
      <c r="B62" s="24" t="s">
        <v>266</v>
      </c>
      <c r="C62" s="121"/>
      <c r="D62" s="15" t="s">
        <v>402</v>
      </c>
      <c r="E62" s="16" t="s">
        <v>304</v>
      </c>
      <c r="F62" s="34"/>
      <c r="G62" s="92">
        <v>3000</v>
      </c>
      <c r="H62" s="92">
        <v>3000</v>
      </c>
      <c r="I62" s="21">
        <f t="shared" si="0"/>
        <v>0</v>
      </c>
      <c r="J62" s="22">
        <f t="shared" si="1"/>
        <v>0</v>
      </c>
      <c r="K62" s="23" t="s">
        <v>300</v>
      </c>
      <c r="L62" s="38"/>
    </row>
    <row r="63" spans="1:12" s="71" customFormat="1" ht="15.75" x14ac:dyDescent="0.25">
      <c r="A63" s="123"/>
      <c r="B63" s="24" t="s">
        <v>267</v>
      </c>
      <c r="C63" s="121"/>
      <c r="D63" s="15" t="s">
        <v>403</v>
      </c>
      <c r="E63" s="16" t="s">
        <v>304</v>
      </c>
      <c r="F63" s="34"/>
      <c r="G63" s="91">
        <v>12500</v>
      </c>
      <c r="H63" s="91">
        <v>12500</v>
      </c>
      <c r="I63" s="21">
        <f t="shared" si="0"/>
        <v>0</v>
      </c>
      <c r="J63" s="22">
        <f t="shared" si="1"/>
        <v>0</v>
      </c>
      <c r="K63" s="23" t="s">
        <v>300</v>
      </c>
      <c r="L63" s="38"/>
    </row>
    <row r="64" spans="1:12" s="71" customFormat="1" ht="15.75" x14ac:dyDescent="0.25">
      <c r="A64" s="124" t="s">
        <v>94</v>
      </c>
      <c r="B64" s="24"/>
      <c r="C64" s="93" t="s">
        <v>404</v>
      </c>
      <c r="D64" s="93"/>
      <c r="E64" s="39"/>
      <c r="F64" s="86" t="s">
        <v>256</v>
      </c>
      <c r="G64" s="94"/>
      <c r="H64" s="94"/>
      <c r="I64" s="40" t="str">
        <f t="shared" si="0"/>
        <v/>
      </c>
      <c r="J64" s="41" t="str">
        <f t="shared" si="1"/>
        <v/>
      </c>
      <c r="K64" s="23" t="s">
        <v>300</v>
      </c>
      <c r="L64" s="42"/>
    </row>
    <row r="65" spans="1:12" s="71" customFormat="1" ht="15.75" x14ac:dyDescent="0.25">
      <c r="A65" s="124"/>
      <c r="B65" s="24" t="s">
        <v>95</v>
      </c>
      <c r="C65" s="64" t="s">
        <v>405</v>
      </c>
      <c r="D65" s="44" t="s">
        <v>410</v>
      </c>
      <c r="E65" s="65" t="s">
        <v>414</v>
      </c>
      <c r="F65" s="86"/>
      <c r="G65" s="43">
        <v>170000</v>
      </c>
      <c r="H65" s="43">
        <v>170000</v>
      </c>
      <c r="I65" s="21">
        <f t="shared" si="0"/>
        <v>0</v>
      </c>
      <c r="J65" s="22">
        <f t="shared" si="1"/>
        <v>0</v>
      </c>
      <c r="K65" s="23" t="s">
        <v>300</v>
      </c>
      <c r="L65" s="23"/>
    </row>
    <row r="66" spans="1:12" s="71" customFormat="1" ht="15.75" x14ac:dyDescent="0.25">
      <c r="A66" s="124"/>
      <c r="B66" s="24" t="s">
        <v>96</v>
      </c>
      <c r="C66" s="64" t="s">
        <v>406</v>
      </c>
      <c r="D66" s="44" t="s">
        <v>411</v>
      </c>
      <c r="E66" s="65" t="s">
        <v>414</v>
      </c>
      <c r="F66" s="86"/>
      <c r="G66" s="43">
        <v>80000</v>
      </c>
      <c r="H66" s="43">
        <v>80000</v>
      </c>
      <c r="I66" s="21">
        <f t="shared" si="0"/>
        <v>0</v>
      </c>
      <c r="J66" s="22">
        <f t="shared" si="1"/>
        <v>0</v>
      </c>
      <c r="K66" s="23" t="s">
        <v>300</v>
      </c>
      <c r="L66" s="23"/>
    </row>
    <row r="67" spans="1:12" s="71" customFormat="1" ht="15.75" x14ac:dyDescent="0.25">
      <c r="A67" s="124"/>
      <c r="B67" s="24" t="s">
        <v>98</v>
      </c>
      <c r="C67" s="64" t="s">
        <v>407</v>
      </c>
      <c r="D67" s="44" t="s">
        <v>412</v>
      </c>
      <c r="E67" s="65" t="s">
        <v>415</v>
      </c>
      <c r="F67" s="86"/>
      <c r="G67" s="43">
        <v>12000</v>
      </c>
      <c r="H67" s="43">
        <v>12000</v>
      </c>
      <c r="I67" s="21">
        <f t="shared" si="0"/>
        <v>0</v>
      </c>
      <c r="J67" s="22">
        <f t="shared" si="1"/>
        <v>0</v>
      </c>
      <c r="K67" s="23" t="s">
        <v>300</v>
      </c>
      <c r="L67" s="23"/>
    </row>
    <row r="68" spans="1:12" s="71" customFormat="1" ht="15.75" x14ac:dyDescent="0.25">
      <c r="A68" s="124"/>
      <c r="B68" s="24" t="s">
        <v>100</v>
      </c>
      <c r="C68" s="64" t="s">
        <v>408</v>
      </c>
      <c r="D68" s="44" t="s">
        <v>413</v>
      </c>
      <c r="E68" s="65" t="s">
        <v>415</v>
      </c>
      <c r="F68" s="86"/>
      <c r="G68" s="43">
        <v>32000</v>
      </c>
      <c r="H68" s="43">
        <v>32000</v>
      </c>
      <c r="I68" s="21">
        <f t="shared" si="0"/>
        <v>0</v>
      </c>
      <c r="J68" s="22">
        <f t="shared" si="1"/>
        <v>0</v>
      </c>
      <c r="K68" s="23" t="s">
        <v>300</v>
      </c>
      <c r="L68" s="23"/>
    </row>
    <row r="69" spans="1:12" s="71" customFormat="1" ht="15.75" x14ac:dyDescent="0.25">
      <c r="A69" s="124"/>
      <c r="B69" s="24" t="s">
        <v>102</v>
      </c>
      <c r="C69" s="64" t="s">
        <v>409</v>
      </c>
      <c r="D69" s="44" t="s">
        <v>376</v>
      </c>
      <c r="E69" s="65" t="s">
        <v>415</v>
      </c>
      <c r="F69" s="86"/>
      <c r="G69" s="43">
        <v>20000</v>
      </c>
      <c r="H69" s="43">
        <v>20000</v>
      </c>
      <c r="I69" s="21">
        <f t="shared" si="0"/>
        <v>0</v>
      </c>
      <c r="J69" s="22">
        <f t="shared" si="1"/>
        <v>0</v>
      </c>
      <c r="K69" s="23" t="s">
        <v>300</v>
      </c>
      <c r="L69" s="23"/>
    </row>
    <row r="70" spans="1:12" s="71" customFormat="1" ht="15.75" x14ac:dyDescent="0.25">
      <c r="A70" s="124">
        <v>28</v>
      </c>
      <c r="B70" s="24"/>
      <c r="C70" s="93" t="s">
        <v>416</v>
      </c>
      <c r="D70" s="93"/>
      <c r="E70" s="39"/>
      <c r="F70" s="86" t="s">
        <v>256</v>
      </c>
      <c r="G70" s="94"/>
      <c r="H70" s="94"/>
      <c r="I70" s="21" t="str">
        <f t="shared" si="0"/>
        <v/>
      </c>
      <c r="J70" s="22" t="str">
        <f t="shared" si="1"/>
        <v/>
      </c>
      <c r="K70" s="23" t="s">
        <v>300</v>
      </c>
      <c r="L70" s="42"/>
    </row>
    <row r="71" spans="1:12" s="71" customFormat="1" ht="31.5" x14ac:dyDescent="0.25">
      <c r="A71" s="124"/>
      <c r="B71" s="24" t="s">
        <v>95</v>
      </c>
      <c r="C71" s="43" t="s">
        <v>417</v>
      </c>
      <c r="D71" s="67" t="s">
        <v>418</v>
      </c>
      <c r="E71" s="17" t="s">
        <v>419</v>
      </c>
      <c r="F71" s="86"/>
      <c r="G71" s="43">
        <v>34000</v>
      </c>
      <c r="H71" s="43">
        <v>34000</v>
      </c>
      <c r="I71" s="21">
        <f t="shared" si="0"/>
        <v>0</v>
      </c>
      <c r="J71" s="22">
        <f t="shared" si="1"/>
        <v>0</v>
      </c>
      <c r="K71" s="23" t="s">
        <v>300</v>
      </c>
      <c r="L71" s="23"/>
    </row>
    <row r="72" spans="1:12" s="71" customFormat="1" ht="15.75" x14ac:dyDescent="0.25">
      <c r="A72" s="124"/>
      <c r="B72" s="24" t="s">
        <v>96</v>
      </c>
      <c r="C72" s="64" t="s">
        <v>420</v>
      </c>
      <c r="D72" s="67" t="s">
        <v>421</v>
      </c>
      <c r="E72" s="17" t="s">
        <v>414</v>
      </c>
      <c r="F72" s="86"/>
      <c r="G72" s="43">
        <v>20000</v>
      </c>
      <c r="H72" s="43">
        <v>20000</v>
      </c>
      <c r="I72" s="21">
        <f t="shared" si="0"/>
        <v>0</v>
      </c>
      <c r="J72" s="22">
        <f t="shared" si="1"/>
        <v>0</v>
      </c>
      <c r="K72" s="23" t="s">
        <v>300</v>
      </c>
      <c r="L72" s="23"/>
    </row>
    <row r="73" spans="1:12" s="71" customFormat="1" ht="33.75" customHeight="1" x14ac:dyDescent="0.25">
      <c r="A73" s="124"/>
      <c r="B73" s="24" t="s">
        <v>98</v>
      </c>
      <c r="C73" s="18" t="s">
        <v>422</v>
      </c>
      <c r="D73" s="18" t="s">
        <v>423</v>
      </c>
      <c r="E73" s="19" t="s">
        <v>415</v>
      </c>
      <c r="F73" s="86"/>
      <c r="G73" s="43">
        <v>6000</v>
      </c>
      <c r="H73" s="43">
        <v>6000</v>
      </c>
      <c r="I73" s="21">
        <f t="shared" si="0"/>
        <v>0</v>
      </c>
      <c r="J73" s="22">
        <f t="shared" si="1"/>
        <v>0</v>
      </c>
      <c r="K73" s="23" t="s">
        <v>300</v>
      </c>
      <c r="L73" s="23"/>
    </row>
    <row r="74" spans="1:12" s="71" customFormat="1" ht="15.75" x14ac:dyDescent="0.25">
      <c r="A74" s="124"/>
      <c r="B74" s="24" t="s">
        <v>100</v>
      </c>
      <c r="C74" s="44" t="s">
        <v>424</v>
      </c>
      <c r="D74" s="44" t="s">
        <v>425</v>
      </c>
      <c r="E74" s="19" t="s">
        <v>415</v>
      </c>
      <c r="F74" s="86"/>
      <c r="G74" s="43">
        <v>50000</v>
      </c>
      <c r="H74" s="43">
        <v>50000</v>
      </c>
      <c r="I74" s="21">
        <f t="shared" ref="I74:I82" si="4">IF(AND(ISNUMBER(G74),ISNUMBER(H74)),IF(AND(G74&lt;&gt;"",H74&lt;&gt;""),H74-G74,""),"")</f>
        <v>0</v>
      </c>
      <c r="J74" s="22">
        <f t="shared" ref="J74:J82" si="5">IFERROR(ROUND(I74/G74*100,2),"")</f>
        <v>0</v>
      </c>
      <c r="K74" s="23" t="s">
        <v>300</v>
      </c>
      <c r="L74" s="23"/>
    </row>
    <row r="75" spans="1:12" s="71" customFormat="1" ht="15.75" x14ac:dyDescent="0.25">
      <c r="A75" s="124"/>
      <c r="B75" s="24" t="s">
        <v>102</v>
      </c>
      <c r="C75" s="64" t="s">
        <v>426</v>
      </c>
      <c r="D75" s="67" t="s">
        <v>427</v>
      </c>
      <c r="E75" s="17" t="s">
        <v>428</v>
      </c>
      <c r="F75" s="86"/>
      <c r="G75" s="43">
        <v>125000</v>
      </c>
      <c r="H75" s="43">
        <v>125000</v>
      </c>
      <c r="I75" s="21">
        <f t="shared" si="4"/>
        <v>0</v>
      </c>
      <c r="J75" s="22">
        <f t="shared" si="5"/>
        <v>0</v>
      </c>
      <c r="K75" s="23" t="s">
        <v>300</v>
      </c>
      <c r="L75" s="23"/>
    </row>
    <row r="76" spans="1:12" s="71" customFormat="1" ht="15.75" x14ac:dyDescent="0.25">
      <c r="A76" s="124">
        <v>29</v>
      </c>
      <c r="B76" s="24" t="s">
        <v>95</v>
      </c>
      <c r="C76" s="66" t="s">
        <v>437</v>
      </c>
      <c r="D76" s="68"/>
      <c r="E76" s="45"/>
      <c r="F76" s="39"/>
      <c r="G76" s="95"/>
      <c r="H76" s="95"/>
      <c r="I76" s="21" t="str">
        <f t="shared" si="4"/>
        <v/>
      </c>
      <c r="J76" s="22" t="str">
        <f t="shared" si="5"/>
        <v/>
      </c>
      <c r="K76" s="23" t="s">
        <v>300</v>
      </c>
      <c r="L76" s="42"/>
    </row>
    <row r="77" spans="1:12" s="75" customFormat="1" ht="15.75" x14ac:dyDescent="0.25">
      <c r="A77" s="124"/>
      <c r="B77" s="24" t="s">
        <v>96</v>
      </c>
      <c r="C77" s="73" t="s">
        <v>429</v>
      </c>
      <c r="D77" s="74" t="s">
        <v>430</v>
      </c>
      <c r="E77" s="19" t="s">
        <v>431</v>
      </c>
      <c r="F77" s="86"/>
      <c r="G77" s="43">
        <v>10800</v>
      </c>
      <c r="H77" s="43">
        <v>9850</v>
      </c>
      <c r="I77" s="21">
        <f t="shared" si="4"/>
        <v>-950</v>
      </c>
      <c r="J77" s="22">
        <f t="shared" si="5"/>
        <v>-8.8000000000000007</v>
      </c>
      <c r="K77" s="23" t="s">
        <v>300</v>
      </c>
      <c r="L77" s="23"/>
    </row>
    <row r="78" spans="1:12" s="75" customFormat="1" ht="15.75" x14ac:dyDescent="0.25">
      <c r="A78" s="124"/>
      <c r="B78" s="24" t="s">
        <v>98</v>
      </c>
      <c r="C78" s="73" t="s">
        <v>432</v>
      </c>
      <c r="D78" s="18" t="s">
        <v>430</v>
      </c>
      <c r="E78" s="19" t="s">
        <v>431</v>
      </c>
      <c r="F78" s="86"/>
      <c r="G78" s="43">
        <v>10300</v>
      </c>
      <c r="H78" s="43">
        <v>9550</v>
      </c>
      <c r="I78" s="21">
        <f t="shared" si="4"/>
        <v>-750</v>
      </c>
      <c r="J78" s="22">
        <f t="shared" si="5"/>
        <v>-7.28</v>
      </c>
      <c r="K78" s="23" t="s">
        <v>300</v>
      </c>
      <c r="L78" s="23"/>
    </row>
    <row r="79" spans="1:12" s="75" customFormat="1" ht="15.75" x14ac:dyDescent="0.25">
      <c r="A79" s="124"/>
      <c r="B79" s="24" t="s">
        <v>100</v>
      </c>
      <c r="C79" s="73" t="s">
        <v>433</v>
      </c>
      <c r="D79" s="74" t="s">
        <v>430</v>
      </c>
      <c r="E79" s="19" t="s">
        <v>431</v>
      </c>
      <c r="F79" s="86"/>
      <c r="G79" s="43">
        <v>6100</v>
      </c>
      <c r="H79" s="43">
        <v>5950</v>
      </c>
      <c r="I79" s="21">
        <f t="shared" si="4"/>
        <v>-150</v>
      </c>
      <c r="J79" s="22">
        <f t="shared" si="5"/>
        <v>-2.46</v>
      </c>
      <c r="K79" s="23" t="s">
        <v>300</v>
      </c>
      <c r="L79" s="23"/>
    </row>
    <row r="80" spans="1:12" s="75" customFormat="1" ht="15.75" x14ac:dyDescent="0.25">
      <c r="A80" s="124"/>
      <c r="B80" s="24" t="s">
        <v>102</v>
      </c>
      <c r="C80" s="73" t="s">
        <v>434</v>
      </c>
      <c r="D80" s="18" t="s">
        <v>430</v>
      </c>
      <c r="E80" s="19" t="s">
        <v>431</v>
      </c>
      <c r="F80" s="86"/>
      <c r="G80" s="43">
        <v>9550</v>
      </c>
      <c r="H80" s="43">
        <v>9530</v>
      </c>
      <c r="I80" s="21">
        <f t="shared" si="4"/>
        <v>-20</v>
      </c>
      <c r="J80" s="22">
        <f t="shared" si="5"/>
        <v>-0.21</v>
      </c>
      <c r="K80" s="23" t="s">
        <v>300</v>
      </c>
      <c r="L80" s="23"/>
    </row>
    <row r="81" spans="1:12" s="75" customFormat="1" ht="22.5" customHeight="1" x14ac:dyDescent="0.25">
      <c r="A81" s="124"/>
      <c r="B81" s="24" t="s">
        <v>104</v>
      </c>
      <c r="C81" s="73" t="s">
        <v>435</v>
      </c>
      <c r="D81" s="74" t="s">
        <v>430</v>
      </c>
      <c r="E81" s="19" t="s">
        <v>431</v>
      </c>
      <c r="F81" s="86"/>
      <c r="G81" s="43">
        <v>18500</v>
      </c>
      <c r="H81" s="43">
        <v>17850</v>
      </c>
      <c r="I81" s="21">
        <f t="shared" si="4"/>
        <v>-650</v>
      </c>
      <c r="J81" s="22">
        <f t="shared" si="5"/>
        <v>-3.51</v>
      </c>
      <c r="K81" s="23" t="s">
        <v>300</v>
      </c>
      <c r="L81" s="23"/>
    </row>
    <row r="82" spans="1:12" s="75" customFormat="1" ht="15.75" x14ac:dyDescent="0.25">
      <c r="A82" s="125"/>
      <c r="B82" s="58" t="s">
        <v>106</v>
      </c>
      <c r="C82" s="76" t="s">
        <v>436</v>
      </c>
      <c r="D82" s="77" t="s">
        <v>430</v>
      </c>
      <c r="E82" s="78" t="s">
        <v>431</v>
      </c>
      <c r="F82" s="69"/>
      <c r="G82" s="79">
        <v>13700</v>
      </c>
      <c r="H82" s="79">
        <v>13450</v>
      </c>
      <c r="I82" s="55">
        <f t="shared" si="4"/>
        <v>-250</v>
      </c>
      <c r="J82" s="56">
        <f t="shared" si="5"/>
        <v>-1.82</v>
      </c>
      <c r="K82" s="23" t="s">
        <v>300</v>
      </c>
      <c r="L82" s="57"/>
    </row>
    <row r="83" spans="1:12" s="75" customFormat="1" ht="16.5" customHeight="1" x14ac:dyDescent="0.25">
      <c r="A83" s="111" t="s">
        <v>323</v>
      </c>
      <c r="B83" s="70">
        <v>3</v>
      </c>
      <c r="C83" s="112" t="s">
        <v>286</v>
      </c>
      <c r="D83" s="112"/>
      <c r="E83" s="112"/>
      <c r="F83" s="112"/>
      <c r="G83" s="112"/>
      <c r="H83" s="112"/>
      <c r="I83" s="112"/>
      <c r="J83" s="112"/>
      <c r="K83" s="112"/>
      <c r="L83" s="112"/>
    </row>
    <row r="84" spans="1:12" s="71" customFormat="1" ht="15.75" x14ac:dyDescent="0.25">
      <c r="A84" s="88" t="s">
        <v>330</v>
      </c>
      <c r="B84" s="59" t="s">
        <v>121</v>
      </c>
      <c r="C84" s="61" t="s">
        <v>122</v>
      </c>
      <c r="D84" s="61" t="s">
        <v>123</v>
      </c>
      <c r="E84" s="85" t="s">
        <v>119</v>
      </c>
      <c r="F84" s="85" t="s">
        <v>256</v>
      </c>
      <c r="G84" s="50">
        <v>5000</v>
      </c>
      <c r="H84" s="50">
        <v>5000</v>
      </c>
      <c r="I84" s="51">
        <f t="shared" ref="I84:I139" si="6">IF(AND(ISNUMBER(G84),ISNUMBER(H84)),IF(AND(G84&lt;&gt;"",H84&lt;&gt;""),H84-G84,""),"")</f>
        <v>0</v>
      </c>
      <c r="J84" s="52">
        <f t="shared" ref="J84:J145" si="7">IFERROR(ROUND(I84/G84*100,2),"")</f>
        <v>0</v>
      </c>
      <c r="K84" s="53" t="s">
        <v>287</v>
      </c>
      <c r="L84" s="53" t="s">
        <v>288</v>
      </c>
    </row>
    <row r="85" spans="1:12" s="71" customFormat="1" ht="31.5" x14ac:dyDescent="0.25">
      <c r="A85" s="87" t="s">
        <v>97</v>
      </c>
      <c r="B85" s="24" t="s">
        <v>124</v>
      </c>
      <c r="C85" s="26" t="s">
        <v>125</v>
      </c>
      <c r="D85" s="26" t="s">
        <v>126</v>
      </c>
      <c r="E85" s="86" t="s">
        <v>127</v>
      </c>
      <c r="F85" s="86" t="s">
        <v>256</v>
      </c>
      <c r="G85" s="20">
        <v>40000</v>
      </c>
      <c r="H85" s="20">
        <v>40000</v>
      </c>
      <c r="I85" s="21">
        <f t="shared" si="6"/>
        <v>0</v>
      </c>
      <c r="J85" s="22">
        <f t="shared" si="7"/>
        <v>0</v>
      </c>
      <c r="K85" s="23" t="s">
        <v>287</v>
      </c>
      <c r="L85" s="23" t="s">
        <v>289</v>
      </c>
    </row>
    <row r="86" spans="1:12" s="71" customFormat="1" ht="31.5" x14ac:dyDescent="0.25">
      <c r="A86" s="87" t="s">
        <v>99</v>
      </c>
      <c r="B86" s="24" t="s">
        <v>128</v>
      </c>
      <c r="C86" s="26" t="s">
        <v>129</v>
      </c>
      <c r="D86" s="26" t="s">
        <v>130</v>
      </c>
      <c r="E86" s="86" t="s">
        <v>131</v>
      </c>
      <c r="F86" s="86" t="s">
        <v>256</v>
      </c>
      <c r="G86" s="20">
        <v>180000</v>
      </c>
      <c r="H86" s="20">
        <v>180000</v>
      </c>
      <c r="I86" s="21">
        <f t="shared" si="6"/>
        <v>0</v>
      </c>
      <c r="J86" s="22">
        <f t="shared" si="7"/>
        <v>0</v>
      </c>
      <c r="K86" s="23" t="s">
        <v>287</v>
      </c>
      <c r="L86" s="23" t="s">
        <v>290</v>
      </c>
    </row>
    <row r="87" spans="1:12" s="71" customFormat="1" ht="31.5" x14ac:dyDescent="0.25">
      <c r="A87" s="96" t="s">
        <v>101</v>
      </c>
      <c r="B87" s="58" t="s">
        <v>132</v>
      </c>
      <c r="C87" s="90" t="s">
        <v>133</v>
      </c>
      <c r="D87" s="90" t="s">
        <v>130</v>
      </c>
      <c r="E87" s="69" t="s">
        <v>131</v>
      </c>
      <c r="F87" s="69" t="s">
        <v>256</v>
      </c>
      <c r="G87" s="54">
        <v>232000</v>
      </c>
      <c r="H87" s="54">
        <v>232000</v>
      </c>
      <c r="I87" s="55">
        <f t="shared" si="6"/>
        <v>0</v>
      </c>
      <c r="J87" s="56">
        <f t="shared" si="7"/>
        <v>0</v>
      </c>
      <c r="K87" s="57" t="s">
        <v>287</v>
      </c>
      <c r="L87" s="57" t="s">
        <v>291</v>
      </c>
    </row>
    <row r="88" spans="1:12" s="75" customFormat="1" ht="15.75" x14ac:dyDescent="0.25">
      <c r="A88" s="111" t="s">
        <v>292</v>
      </c>
      <c r="B88" s="70">
        <v>4</v>
      </c>
      <c r="C88" s="112" t="s">
        <v>293</v>
      </c>
      <c r="D88" s="112"/>
      <c r="E88" s="112"/>
      <c r="F88" s="112"/>
      <c r="G88" s="112"/>
      <c r="H88" s="112"/>
      <c r="I88" s="112"/>
      <c r="J88" s="112"/>
      <c r="K88" s="112"/>
      <c r="L88" s="112"/>
    </row>
    <row r="89" spans="1:12" s="71" customFormat="1" ht="31.5" x14ac:dyDescent="0.25">
      <c r="A89" s="88" t="s">
        <v>103</v>
      </c>
      <c r="B89" s="59" t="s">
        <v>135</v>
      </c>
      <c r="C89" s="61" t="s">
        <v>136</v>
      </c>
      <c r="D89" s="61" t="s">
        <v>137</v>
      </c>
      <c r="E89" s="85" t="s">
        <v>134</v>
      </c>
      <c r="F89" s="85" t="s">
        <v>256</v>
      </c>
      <c r="G89" s="50">
        <v>60648</v>
      </c>
      <c r="H89" s="50">
        <v>60648</v>
      </c>
      <c r="I89" s="51">
        <f t="shared" si="6"/>
        <v>0</v>
      </c>
      <c r="J89" s="52">
        <f t="shared" si="7"/>
        <v>0</v>
      </c>
      <c r="K89" s="53" t="s">
        <v>328</v>
      </c>
      <c r="L89" s="53" t="s">
        <v>360</v>
      </c>
    </row>
    <row r="90" spans="1:12" s="71" customFormat="1" ht="39.75" customHeight="1" x14ac:dyDescent="0.25">
      <c r="A90" s="87" t="s">
        <v>105</v>
      </c>
      <c r="B90" s="24" t="s">
        <v>138</v>
      </c>
      <c r="C90" s="26" t="s">
        <v>139</v>
      </c>
      <c r="D90" s="26" t="s">
        <v>294</v>
      </c>
      <c r="E90" s="86" t="s">
        <v>15</v>
      </c>
      <c r="F90" s="86" t="s">
        <v>256</v>
      </c>
      <c r="G90" s="20">
        <v>15420</v>
      </c>
      <c r="H90" s="20">
        <v>16220</v>
      </c>
      <c r="I90" s="21">
        <f t="shared" si="6"/>
        <v>800</v>
      </c>
      <c r="J90" s="22">
        <f t="shared" si="7"/>
        <v>5.19</v>
      </c>
      <c r="K90" s="23" t="s">
        <v>328</v>
      </c>
      <c r="L90" s="32" t="s">
        <v>355</v>
      </c>
    </row>
    <row r="91" spans="1:12" s="71" customFormat="1" ht="41.25" customHeight="1" x14ac:dyDescent="0.25">
      <c r="A91" s="87" t="s">
        <v>107</v>
      </c>
      <c r="B91" s="24" t="s">
        <v>140</v>
      </c>
      <c r="C91" s="26" t="s">
        <v>141</v>
      </c>
      <c r="D91" s="26" t="s">
        <v>142</v>
      </c>
      <c r="E91" s="86" t="s">
        <v>143</v>
      </c>
      <c r="F91" s="86" t="s">
        <v>256</v>
      </c>
      <c r="G91" s="20">
        <v>90000</v>
      </c>
      <c r="H91" s="20">
        <v>120000</v>
      </c>
      <c r="I91" s="21">
        <f t="shared" si="6"/>
        <v>30000</v>
      </c>
      <c r="J91" s="22">
        <f t="shared" si="7"/>
        <v>33.33</v>
      </c>
      <c r="K91" s="116" t="s">
        <v>328</v>
      </c>
      <c r="L91" s="32" t="s">
        <v>355</v>
      </c>
    </row>
    <row r="92" spans="1:12" s="71" customFormat="1" ht="42.75" customHeight="1" x14ac:dyDescent="0.25">
      <c r="A92" s="87" t="s">
        <v>109</v>
      </c>
      <c r="B92" s="24" t="s">
        <v>144</v>
      </c>
      <c r="C92" s="26" t="s">
        <v>145</v>
      </c>
      <c r="D92" s="26" t="s">
        <v>142</v>
      </c>
      <c r="E92" s="86" t="s">
        <v>143</v>
      </c>
      <c r="F92" s="86" t="s">
        <v>256</v>
      </c>
      <c r="G92" s="20">
        <v>450000</v>
      </c>
      <c r="H92" s="20">
        <v>450000</v>
      </c>
      <c r="I92" s="21">
        <f t="shared" si="6"/>
        <v>0</v>
      </c>
      <c r="J92" s="22">
        <f t="shared" si="7"/>
        <v>0</v>
      </c>
      <c r="K92" s="116"/>
      <c r="L92" s="32" t="s">
        <v>355</v>
      </c>
    </row>
    <row r="93" spans="1:12" s="71" customFormat="1" ht="42.75" customHeight="1" x14ac:dyDescent="0.25">
      <c r="A93" s="87" t="s">
        <v>111</v>
      </c>
      <c r="B93" s="24" t="s">
        <v>146</v>
      </c>
      <c r="C93" s="26" t="s">
        <v>147</v>
      </c>
      <c r="D93" s="26" t="s">
        <v>142</v>
      </c>
      <c r="E93" s="86" t="s">
        <v>143</v>
      </c>
      <c r="F93" s="86" t="s">
        <v>256</v>
      </c>
      <c r="G93" s="20">
        <v>0</v>
      </c>
      <c r="H93" s="20">
        <v>0</v>
      </c>
      <c r="I93" s="21">
        <f t="shared" si="6"/>
        <v>0</v>
      </c>
      <c r="J93" s="22" t="str">
        <f t="shared" si="7"/>
        <v/>
      </c>
      <c r="K93" s="116"/>
      <c r="L93" s="32"/>
    </row>
    <row r="94" spans="1:12" s="71" customFormat="1" ht="47.25" x14ac:dyDescent="0.25">
      <c r="A94" s="87" t="s">
        <v>268</v>
      </c>
      <c r="B94" s="24" t="s">
        <v>148</v>
      </c>
      <c r="C94" s="26" t="s">
        <v>149</v>
      </c>
      <c r="D94" s="26" t="s">
        <v>150</v>
      </c>
      <c r="E94" s="86" t="s">
        <v>151</v>
      </c>
      <c r="F94" s="86" t="s">
        <v>256</v>
      </c>
      <c r="G94" s="20">
        <v>1000</v>
      </c>
      <c r="H94" s="20">
        <v>1000</v>
      </c>
      <c r="I94" s="21">
        <f t="shared" si="6"/>
        <v>0</v>
      </c>
      <c r="J94" s="22">
        <f t="shared" si="7"/>
        <v>0</v>
      </c>
      <c r="K94" s="23" t="s">
        <v>328</v>
      </c>
      <c r="L94" s="32" t="s">
        <v>351</v>
      </c>
    </row>
    <row r="95" spans="1:12" s="71" customFormat="1" ht="31.5" x14ac:dyDescent="0.25">
      <c r="A95" s="87" t="s">
        <v>269</v>
      </c>
      <c r="B95" s="24" t="s">
        <v>152</v>
      </c>
      <c r="C95" s="26" t="s">
        <v>153</v>
      </c>
      <c r="D95" s="26" t="s">
        <v>154</v>
      </c>
      <c r="E95" s="86" t="s">
        <v>155</v>
      </c>
      <c r="F95" s="86" t="s">
        <v>256</v>
      </c>
      <c r="G95" s="20">
        <v>41000</v>
      </c>
      <c r="H95" s="20">
        <v>41000</v>
      </c>
      <c r="I95" s="21">
        <f t="shared" si="6"/>
        <v>0</v>
      </c>
      <c r="J95" s="22">
        <f t="shared" si="7"/>
        <v>0</v>
      </c>
      <c r="K95" s="23" t="s">
        <v>328</v>
      </c>
      <c r="L95" s="23" t="s">
        <v>295</v>
      </c>
    </row>
    <row r="96" spans="1:12" s="71" customFormat="1" ht="22.5" customHeight="1" x14ac:dyDescent="0.25">
      <c r="A96" s="87" t="s">
        <v>270</v>
      </c>
      <c r="B96" s="24" t="s">
        <v>156</v>
      </c>
      <c r="C96" s="26" t="s">
        <v>157</v>
      </c>
      <c r="D96" s="26" t="s">
        <v>158</v>
      </c>
      <c r="E96" s="86" t="s">
        <v>327</v>
      </c>
      <c r="F96" s="86" t="s">
        <v>256</v>
      </c>
      <c r="G96" s="20">
        <v>28788</v>
      </c>
      <c r="H96" s="20">
        <v>28030</v>
      </c>
      <c r="I96" s="21">
        <f t="shared" si="6"/>
        <v>-758</v>
      </c>
      <c r="J96" s="22">
        <f t="shared" si="7"/>
        <v>-2.63</v>
      </c>
      <c r="K96" s="23" t="s">
        <v>300</v>
      </c>
      <c r="L96" s="23" t="s">
        <v>326</v>
      </c>
    </row>
    <row r="97" spans="1:12" s="71" customFormat="1" ht="47.25" x14ac:dyDescent="0.25">
      <c r="A97" s="96" t="s">
        <v>271</v>
      </c>
      <c r="B97" s="58" t="s">
        <v>159</v>
      </c>
      <c r="C97" s="90" t="s">
        <v>160</v>
      </c>
      <c r="D97" s="90" t="s">
        <v>296</v>
      </c>
      <c r="E97" s="69" t="s">
        <v>143</v>
      </c>
      <c r="F97" s="69" t="s">
        <v>256</v>
      </c>
      <c r="G97" s="54">
        <v>5072</v>
      </c>
      <c r="H97" s="54">
        <v>5072</v>
      </c>
      <c r="I97" s="55">
        <f t="shared" si="6"/>
        <v>0</v>
      </c>
      <c r="J97" s="56">
        <f t="shared" si="7"/>
        <v>0</v>
      </c>
      <c r="K97" s="57" t="s">
        <v>300</v>
      </c>
      <c r="L97" s="57" t="s">
        <v>297</v>
      </c>
    </row>
    <row r="98" spans="1:12" s="75" customFormat="1" ht="15.75" x14ac:dyDescent="0.25">
      <c r="A98" s="70" t="s">
        <v>298</v>
      </c>
      <c r="B98" s="70">
        <v>5</v>
      </c>
      <c r="C98" s="112" t="s">
        <v>299</v>
      </c>
      <c r="D98" s="112"/>
      <c r="E98" s="112"/>
      <c r="F98" s="112"/>
      <c r="G98" s="112"/>
      <c r="H98" s="112"/>
      <c r="I98" s="112"/>
      <c r="J98" s="112"/>
      <c r="K98" s="112"/>
      <c r="L98" s="112"/>
    </row>
    <row r="99" spans="1:12" s="71" customFormat="1" ht="47.25" x14ac:dyDescent="0.25">
      <c r="A99" s="131" t="s">
        <v>272</v>
      </c>
      <c r="B99" s="128" t="s">
        <v>161</v>
      </c>
      <c r="C99" s="126" t="s">
        <v>162</v>
      </c>
      <c r="D99" s="97" t="s">
        <v>343</v>
      </c>
      <c r="E99" s="80" t="s">
        <v>302</v>
      </c>
      <c r="F99" s="80" t="s">
        <v>256</v>
      </c>
      <c r="G99" s="81">
        <v>830</v>
      </c>
      <c r="H99" s="81">
        <v>830</v>
      </c>
      <c r="I99" s="82">
        <f t="shared" si="6"/>
        <v>0</v>
      </c>
      <c r="J99" s="83">
        <f t="shared" si="7"/>
        <v>0</v>
      </c>
      <c r="K99" s="84" t="s">
        <v>300</v>
      </c>
      <c r="L99" s="98" t="s">
        <v>301</v>
      </c>
    </row>
    <row r="100" spans="1:12" s="99" customFormat="1" ht="47.25" x14ac:dyDescent="0.25">
      <c r="A100" s="132"/>
      <c r="B100" s="129"/>
      <c r="C100" s="127"/>
      <c r="D100" s="26" t="s">
        <v>440</v>
      </c>
      <c r="E100" s="86" t="s">
        <v>302</v>
      </c>
      <c r="F100" s="86" t="s">
        <v>256</v>
      </c>
      <c r="G100" s="20"/>
      <c r="H100" s="20"/>
      <c r="I100" s="21" t="str">
        <f t="shared" si="6"/>
        <v/>
      </c>
      <c r="J100" s="22" t="str">
        <f t="shared" si="7"/>
        <v/>
      </c>
      <c r="K100" s="23" t="s">
        <v>300</v>
      </c>
      <c r="L100" s="23" t="s">
        <v>441</v>
      </c>
    </row>
    <row r="101" spans="1:12" s="71" customFormat="1" ht="31.5" x14ac:dyDescent="0.25">
      <c r="A101" s="123" t="s">
        <v>273</v>
      </c>
      <c r="B101" s="129" t="s">
        <v>163</v>
      </c>
      <c r="C101" s="130" t="s">
        <v>164</v>
      </c>
      <c r="D101" s="26" t="s">
        <v>165</v>
      </c>
      <c r="E101" s="86" t="s">
        <v>302</v>
      </c>
      <c r="F101" s="86" t="s">
        <v>256</v>
      </c>
      <c r="G101" s="20"/>
      <c r="H101" s="20"/>
      <c r="I101" s="21" t="str">
        <f t="shared" si="6"/>
        <v/>
      </c>
      <c r="J101" s="22" t="str">
        <f t="shared" si="7"/>
        <v/>
      </c>
      <c r="K101" s="23" t="s">
        <v>300</v>
      </c>
      <c r="L101" s="32" t="s">
        <v>344</v>
      </c>
    </row>
    <row r="102" spans="1:12" s="99" customFormat="1" ht="101.25" customHeight="1" x14ac:dyDescent="0.25">
      <c r="A102" s="123"/>
      <c r="B102" s="129"/>
      <c r="C102" s="127"/>
      <c r="D102" s="32" t="s">
        <v>442</v>
      </c>
      <c r="E102" s="28" t="s">
        <v>302</v>
      </c>
      <c r="F102" s="28" t="s">
        <v>256</v>
      </c>
      <c r="G102" s="20">
        <v>25000</v>
      </c>
      <c r="H102" s="20">
        <v>25000</v>
      </c>
      <c r="I102" s="21">
        <f t="shared" si="6"/>
        <v>0</v>
      </c>
      <c r="J102" s="22">
        <f t="shared" si="7"/>
        <v>0</v>
      </c>
      <c r="K102" s="23" t="s">
        <v>300</v>
      </c>
      <c r="L102" s="23" t="s">
        <v>443</v>
      </c>
    </row>
    <row r="103" spans="1:12" s="71" customFormat="1" ht="42" customHeight="1" x14ac:dyDescent="0.25">
      <c r="A103" s="87" t="s">
        <v>274</v>
      </c>
      <c r="B103" s="24" t="s">
        <v>166</v>
      </c>
      <c r="C103" s="26" t="s">
        <v>167</v>
      </c>
      <c r="D103" s="26" t="s">
        <v>168</v>
      </c>
      <c r="E103" s="86" t="s">
        <v>302</v>
      </c>
      <c r="F103" s="86" t="s">
        <v>256</v>
      </c>
      <c r="G103" s="20">
        <v>1500</v>
      </c>
      <c r="H103" s="20">
        <v>1500</v>
      </c>
      <c r="I103" s="21">
        <f t="shared" si="6"/>
        <v>0</v>
      </c>
      <c r="J103" s="22">
        <f t="shared" si="7"/>
        <v>0</v>
      </c>
      <c r="K103" s="23" t="s">
        <v>300</v>
      </c>
      <c r="L103" s="23" t="s">
        <v>384</v>
      </c>
    </row>
    <row r="104" spans="1:12" s="71" customFormat="1" ht="49.5" customHeight="1" x14ac:dyDescent="0.25">
      <c r="A104" s="87" t="s">
        <v>275</v>
      </c>
      <c r="B104" s="24" t="s">
        <v>169</v>
      </c>
      <c r="C104" s="26" t="s">
        <v>170</v>
      </c>
      <c r="D104" s="26" t="s">
        <v>171</v>
      </c>
      <c r="E104" s="86" t="s">
        <v>302</v>
      </c>
      <c r="F104" s="86" t="s">
        <v>256</v>
      </c>
      <c r="G104" s="20">
        <v>400</v>
      </c>
      <c r="H104" s="20">
        <v>400</v>
      </c>
      <c r="I104" s="21">
        <f t="shared" si="6"/>
        <v>0</v>
      </c>
      <c r="J104" s="22">
        <f t="shared" si="7"/>
        <v>0</v>
      </c>
      <c r="K104" s="23" t="s">
        <v>300</v>
      </c>
      <c r="L104" s="23" t="s">
        <v>385</v>
      </c>
    </row>
    <row r="105" spans="1:12" s="71" customFormat="1" ht="52.5" customHeight="1" x14ac:dyDescent="0.25">
      <c r="A105" s="87" t="s">
        <v>276</v>
      </c>
      <c r="B105" s="24" t="s">
        <v>172</v>
      </c>
      <c r="C105" s="26" t="s">
        <v>173</v>
      </c>
      <c r="D105" s="26" t="s">
        <v>174</v>
      </c>
      <c r="E105" s="86" t="s">
        <v>303</v>
      </c>
      <c r="F105" s="86" t="s">
        <v>256</v>
      </c>
      <c r="G105" s="20">
        <v>2500</v>
      </c>
      <c r="H105" s="20">
        <v>2500</v>
      </c>
      <c r="I105" s="21">
        <f t="shared" si="6"/>
        <v>0</v>
      </c>
      <c r="J105" s="22">
        <f t="shared" si="7"/>
        <v>0</v>
      </c>
      <c r="K105" s="23" t="s">
        <v>300</v>
      </c>
      <c r="L105" s="23" t="s">
        <v>386</v>
      </c>
    </row>
    <row r="106" spans="1:12" s="71" customFormat="1" ht="40.5" customHeight="1" x14ac:dyDescent="0.25">
      <c r="A106" s="87" t="s">
        <v>277</v>
      </c>
      <c r="B106" s="24" t="s">
        <v>175</v>
      </c>
      <c r="C106" s="26" t="s">
        <v>176</v>
      </c>
      <c r="D106" s="26" t="s">
        <v>177</v>
      </c>
      <c r="E106" s="86" t="s">
        <v>302</v>
      </c>
      <c r="F106" s="86" t="s">
        <v>256</v>
      </c>
      <c r="G106" s="20">
        <v>500</v>
      </c>
      <c r="H106" s="20">
        <v>500</v>
      </c>
      <c r="I106" s="21">
        <f t="shared" si="6"/>
        <v>0</v>
      </c>
      <c r="J106" s="22">
        <f t="shared" si="7"/>
        <v>0</v>
      </c>
      <c r="K106" s="23" t="s">
        <v>300</v>
      </c>
      <c r="L106" s="23" t="s">
        <v>387</v>
      </c>
    </row>
    <row r="107" spans="1:12" s="71" customFormat="1" ht="43.5" customHeight="1" x14ac:dyDescent="0.25">
      <c r="A107" s="87" t="s">
        <v>278</v>
      </c>
      <c r="B107" s="24" t="s">
        <v>178</v>
      </c>
      <c r="C107" s="26" t="s">
        <v>179</v>
      </c>
      <c r="D107" s="26" t="s">
        <v>389</v>
      </c>
      <c r="E107" s="86" t="s">
        <v>304</v>
      </c>
      <c r="F107" s="86" t="s">
        <v>256</v>
      </c>
      <c r="G107" s="20">
        <v>3500</v>
      </c>
      <c r="H107" s="20">
        <v>3500</v>
      </c>
      <c r="I107" s="21">
        <f t="shared" si="6"/>
        <v>0</v>
      </c>
      <c r="J107" s="22">
        <f t="shared" si="7"/>
        <v>0</v>
      </c>
      <c r="K107" s="23" t="s">
        <v>300</v>
      </c>
      <c r="L107" s="23" t="s">
        <v>384</v>
      </c>
    </row>
    <row r="108" spans="1:12" s="71" customFormat="1" ht="90.75" customHeight="1" x14ac:dyDescent="0.25">
      <c r="A108" s="87" t="s">
        <v>279</v>
      </c>
      <c r="B108" s="24" t="s">
        <v>180</v>
      </c>
      <c r="C108" s="26" t="s">
        <v>181</v>
      </c>
      <c r="D108" s="26" t="s">
        <v>390</v>
      </c>
      <c r="E108" s="86" t="s">
        <v>302</v>
      </c>
      <c r="F108" s="86" t="s">
        <v>256</v>
      </c>
      <c r="G108" s="20">
        <f>H108</f>
        <v>1300</v>
      </c>
      <c r="H108" s="20">
        <v>1300</v>
      </c>
      <c r="I108" s="21">
        <f t="shared" si="6"/>
        <v>0</v>
      </c>
      <c r="J108" s="22">
        <f t="shared" si="7"/>
        <v>0</v>
      </c>
      <c r="K108" s="23" t="s">
        <v>300</v>
      </c>
      <c r="L108" s="23" t="s">
        <v>388</v>
      </c>
    </row>
    <row r="109" spans="1:12" s="71" customFormat="1" ht="54" customHeight="1" x14ac:dyDescent="0.25">
      <c r="A109" s="87" t="s">
        <v>320</v>
      </c>
      <c r="B109" s="24" t="s">
        <v>182</v>
      </c>
      <c r="C109" s="26" t="s">
        <v>183</v>
      </c>
      <c r="D109" s="26" t="s">
        <v>184</v>
      </c>
      <c r="E109" s="86" t="s">
        <v>302</v>
      </c>
      <c r="F109" s="86" t="s">
        <v>256</v>
      </c>
      <c r="G109" s="20">
        <v>600</v>
      </c>
      <c r="H109" s="20">
        <v>600</v>
      </c>
      <c r="I109" s="21">
        <f t="shared" si="6"/>
        <v>0</v>
      </c>
      <c r="J109" s="22">
        <f t="shared" si="7"/>
        <v>0</v>
      </c>
      <c r="K109" s="23" t="s">
        <v>300</v>
      </c>
      <c r="L109" s="23" t="s">
        <v>385</v>
      </c>
    </row>
    <row r="110" spans="1:12" s="71" customFormat="1" ht="53.25" customHeight="1" x14ac:dyDescent="0.25">
      <c r="A110" s="96">
        <v>52</v>
      </c>
      <c r="B110" s="58" t="s">
        <v>350</v>
      </c>
      <c r="C110" s="72" t="s">
        <v>358</v>
      </c>
      <c r="D110" s="72" t="s">
        <v>359</v>
      </c>
      <c r="E110" s="100" t="s">
        <v>349</v>
      </c>
      <c r="F110" s="69" t="s">
        <v>256</v>
      </c>
      <c r="G110" s="54">
        <v>900</v>
      </c>
      <c r="H110" s="101">
        <v>900</v>
      </c>
      <c r="I110" s="55">
        <f t="shared" si="6"/>
        <v>0</v>
      </c>
      <c r="J110" s="56">
        <f t="shared" si="7"/>
        <v>0</v>
      </c>
      <c r="K110" s="102" t="s">
        <v>300</v>
      </c>
      <c r="L110" s="69" t="s">
        <v>356</v>
      </c>
    </row>
    <row r="111" spans="1:12" s="75" customFormat="1" ht="21" customHeight="1" x14ac:dyDescent="0.25">
      <c r="A111" s="70" t="s">
        <v>305</v>
      </c>
      <c r="B111" s="70">
        <v>6</v>
      </c>
      <c r="C111" s="112" t="s">
        <v>306</v>
      </c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1:12" s="71" customFormat="1" ht="15.75" x14ac:dyDescent="0.25">
      <c r="A112" s="88">
        <v>53</v>
      </c>
      <c r="B112" s="59" t="s">
        <v>185</v>
      </c>
      <c r="C112" s="61" t="s">
        <v>329</v>
      </c>
      <c r="D112" s="119" t="s">
        <v>186</v>
      </c>
      <c r="E112" s="85" t="s">
        <v>187</v>
      </c>
      <c r="F112" s="85" t="s">
        <v>16</v>
      </c>
      <c r="G112" s="50">
        <v>38700</v>
      </c>
      <c r="H112" s="50">
        <v>38700</v>
      </c>
      <c r="I112" s="51">
        <f t="shared" si="6"/>
        <v>0</v>
      </c>
      <c r="J112" s="52">
        <f t="shared" si="7"/>
        <v>0</v>
      </c>
      <c r="K112" s="120" t="s">
        <v>357</v>
      </c>
      <c r="L112" s="53"/>
    </row>
    <row r="113" spans="1:12" s="71" customFormat="1" ht="31.5" x14ac:dyDescent="0.25">
      <c r="A113" s="87">
        <v>54</v>
      </c>
      <c r="B113" s="24" t="s">
        <v>188</v>
      </c>
      <c r="C113" s="26" t="s">
        <v>189</v>
      </c>
      <c r="D113" s="119"/>
      <c r="E113" s="86" t="s">
        <v>190</v>
      </c>
      <c r="F113" s="86" t="s">
        <v>16</v>
      </c>
      <c r="G113" s="20">
        <v>226500</v>
      </c>
      <c r="H113" s="20">
        <v>226500</v>
      </c>
      <c r="I113" s="21">
        <f t="shared" si="6"/>
        <v>0</v>
      </c>
      <c r="J113" s="22">
        <f t="shared" si="7"/>
        <v>0</v>
      </c>
      <c r="K113" s="121"/>
      <c r="L113" s="23"/>
    </row>
    <row r="114" spans="1:12" s="71" customFormat="1" ht="15.75" x14ac:dyDescent="0.25">
      <c r="A114" s="87">
        <v>55</v>
      </c>
      <c r="B114" s="24" t="s">
        <v>191</v>
      </c>
      <c r="C114" s="26" t="s">
        <v>192</v>
      </c>
      <c r="D114" s="119"/>
      <c r="E114" s="86" t="s">
        <v>187</v>
      </c>
      <c r="F114" s="86" t="s">
        <v>16</v>
      </c>
      <c r="G114" s="20">
        <v>43900</v>
      </c>
      <c r="H114" s="20">
        <v>43900</v>
      </c>
      <c r="I114" s="21">
        <f t="shared" si="6"/>
        <v>0</v>
      </c>
      <c r="J114" s="22">
        <f t="shared" si="7"/>
        <v>0</v>
      </c>
      <c r="K114" s="121"/>
      <c r="L114" s="23"/>
    </row>
    <row r="115" spans="1:12" s="71" customFormat="1" ht="15.75" x14ac:dyDescent="0.25">
      <c r="A115" s="87">
        <v>56</v>
      </c>
      <c r="B115" s="24" t="s">
        <v>193</v>
      </c>
      <c r="C115" s="26" t="s">
        <v>194</v>
      </c>
      <c r="D115" s="119"/>
      <c r="E115" s="86" t="s">
        <v>187</v>
      </c>
      <c r="F115" s="86" t="s">
        <v>16</v>
      </c>
      <c r="G115" s="20">
        <v>65400</v>
      </c>
      <c r="H115" s="21">
        <v>65400</v>
      </c>
      <c r="I115" s="21">
        <f t="shared" si="6"/>
        <v>0</v>
      </c>
      <c r="J115" s="22">
        <f t="shared" si="7"/>
        <v>0</v>
      </c>
      <c r="K115" s="121"/>
      <c r="L115" s="23"/>
    </row>
    <row r="116" spans="1:12" s="71" customFormat="1" ht="31.5" x14ac:dyDescent="0.25">
      <c r="A116" s="87">
        <v>57</v>
      </c>
      <c r="B116" s="24" t="s">
        <v>195</v>
      </c>
      <c r="C116" s="26" t="s">
        <v>196</v>
      </c>
      <c r="D116" s="119"/>
      <c r="E116" s="86" t="s">
        <v>187</v>
      </c>
      <c r="F116" s="86" t="s">
        <v>16</v>
      </c>
      <c r="G116" s="20">
        <v>43100</v>
      </c>
      <c r="H116" s="20">
        <v>43100</v>
      </c>
      <c r="I116" s="21">
        <f t="shared" si="6"/>
        <v>0</v>
      </c>
      <c r="J116" s="22">
        <f t="shared" si="7"/>
        <v>0</v>
      </c>
      <c r="K116" s="121"/>
      <c r="L116" s="23"/>
    </row>
    <row r="117" spans="1:12" s="71" customFormat="1" ht="15.75" x14ac:dyDescent="0.25">
      <c r="A117" s="87">
        <v>58</v>
      </c>
      <c r="B117" s="24" t="s">
        <v>197</v>
      </c>
      <c r="C117" s="26" t="s">
        <v>198</v>
      </c>
      <c r="D117" s="119"/>
      <c r="E117" s="86" t="s">
        <v>187</v>
      </c>
      <c r="F117" s="86" t="s">
        <v>16</v>
      </c>
      <c r="G117" s="20">
        <v>32800</v>
      </c>
      <c r="H117" s="20">
        <v>32800</v>
      </c>
      <c r="I117" s="21">
        <f t="shared" si="6"/>
        <v>0</v>
      </c>
      <c r="J117" s="22">
        <f t="shared" si="7"/>
        <v>0</v>
      </c>
      <c r="K117" s="121"/>
      <c r="L117" s="23"/>
    </row>
    <row r="118" spans="1:12" s="71" customFormat="1" ht="31.5" x14ac:dyDescent="0.25">
      <c r="A118" s="87">
        <v>59</v>
      </c>
      <c r="B118" s="24" t="s">
        <v>199</v>
      </c>
      <c r="C118" s="26" t="s">
        <v>200</v>
      </c>
      <c r="D118" s="119"/>
      <c r="E118" s="86" t="s">
        <v>187</v>
      </c>
      <c r="F118" s="86" t="s">
        <v>16</v>
      </c>
      <c r="G118" s="20">
        <v>244000</v>
      </c>
      <c r="H118" s="20">
        <v>244000</v>
      </c>
      <c r="I118" s="21">
        <f t="shared" si="6"/>
        <v>0</v>
      </c>
      <c r="J118" s="22">
        <f t="shared" si="7"/>
        <v>0</v>
      </c>
      <c r="K118" s="121"/>
      <c r="L118" s="23"/>
    </row>
    <row r="119" spans="1:12" s="71" customFormat="1" ht="15.75" x14ac:dyDescent="0.25">
      <c r="A119" s="87">
        <v>60</v>
      </c>
      <c r="B119" s="24" t="s">
        <v>201</v>
      </c>
      <c r="C119" s="26" t="s">
        <v>202</v>
      </c>
      <c r="D119" s="119"/>
      <c r="E119" s="86" t="s">
        <v>187</v>
      </c>
      <c r="F119" s="86" t="s">
        <v>16</v>
      </c>
      <c r="G119" s="20">
        <v>337000</v>
      </c>
      <c r="H119" s="20">
        <v>337000</v>
      </c>
      <c r="I119" s="21">
        <f t="shared" si="6"/>
        <v>0</v>
      </c>
      <c r="J119" s="22">
        <f t="shared" si="7"/>
        <v>0</v>
      </c>
      <c r="K119" s="121"/>
      <c r="L119" s="23"/>
    </row>
    <row r="120" spans="1:12" s="71" customFormat="1" ht="15.75" x14ac:dyDescent="0.25">
      <c r="A120" s="87">
        <v>61</v>
      </c>
      <c r="B120" s="24" t="s">
        <v>203</v>
      </c>
      <c r="C120" s="26" t="s">
        <v>204</v>
      </c>
      <c r="D120" s="120"/>
      <c r="E120" s="69" t="s">
        <v>187</v>
      </c>
      <c r="F120" s="69" t="s">
        <v>16</v>
      </c>
      <c r="G120" s="54">
        <v>72300</v>
      </c>
      <c r="H120" s="54">
        <v>72300</v>
      </c>
      <c r="I120" s="55">
        <f t="shared" si="6"/>
        <v>0</v>
      </c>
      <c r="J120" s="56">
        <f t="shared" si="7"/>
        <v>0</v>
      </c>
      <c r="K120" s="122"/>
      <c r="L120" s="23"/>
    </row>
    <row r="121" spans="1:12" s="71" customFormat="1" ht="15.75" x14ac:dyDescent="0.25">
      <c r="A121" s="70" t="s">
        <v>307</v>
      </c>
      <c r="B121" s="70">
        <v>7</v>
      </c>
      <c r="C121" s="112" t="s">
        <v>308</v>
      </c>
      <c r="D121" s="112"/>
      <c r="E121" s="112"/>
      <c r="F121" s="112"/>
      <c r="G121" s="112"/>
      <c r="H121" s="112"/>
      <c r="I121" s="112"/>
      <c r="J121" s="112"/>
      <c r="K121" s="112"/>
      <c r="L121" s="112"/>
    </row>
    <row r="122" spans="1:12" s="71" customFormat="1" ht="15.75" x14ac:dyDescent="0.25">
      <c r="A122" s="88">
        <v>62</v>
      </c>
      <c r="B122" s="59" t="s">
        <v>205</v>
      </c>
      <c r="C122" s="61" t="s">
        <v>206</v>
      </c>
      <c r="D122" s="61" t="s">
        <v>24</v>
      </c>
      <c r="E122" s="85" t="s">
        <v>187</v>
      </c>
      <c r="F122" s="85" t="s">
        <v>16</v>
      </c>
      <c r="G122" s="50">
        <v>4000</v>
      </c>
      <c r="H122" s="50">
        <v>4000</v>
      </c>
      <c r="I122" s="51">
        <f t="shared" si="6"/>
        <v>0</v>
      </c>
      <c r="J122" s="52">
        <f t="shared" si="7"/>
        <v>0</v>
      </c>
      <c r="K122" s="53"/>
      <c r="L122" s="53"/>
    </row>
    <row r="123" spans="1:12" s="71" customFormat="1" ht="15.75" x14ac:dyDescent="0.25">
      <c r="A123" s="87">
        <v>63</v>
      </c>
      <c r="B123" s="24" t="s">
        <v>207</v>
      </c>
      <c r="C123" s="26" t="s">
        <v>208</v>
      </c>
      <c r="D123" s="26" t="s">
        <v>24</v>
      </c>
      <c r="E123" s="86" t="s">
        <v>187</v>
      </c>
      <c r="F123" s="86" t="s">
        <v>16</v>
      </c>
      <c r="G123" s="20">
        <v>20000</v>
      </c>
      <c r="H123" s="20">
        <v>20000</v>
      </c>
      <c r="I123" s="21">
        <f t="shared" si="6"/>
        <v>0</v>
      </c>
      <c r="J123" s="22">
        <f t="shared" si="7"/>
        <v>0</v>
      </c>
      <c r="K123" s="23"/>
      <c r="L123" s="23"/>
    </row>
    <row r="124" spans="1:12" s="71" customFormat="1" ht="58.5" customHeight="1" x14ac:dyDescent="0.25">
      <c r="A124" s="87">
        <v>64</v>
      </c>
      <c r="B124" s="24" t="s">
        <v>209</v>
      </c>
      <c r="C124" s="26" t="s">
        <v>210</v>
      </c>
      <c r="D124" s="26" t="s">
        <v>211</v>
      </c>
      <c r="E124" s="86" t="s">
        <v>212</v>
      </c>
      <c r="F124" s="86" t="s">
        <v>16</v>
      </c>
      <c r="G124" s="20">
        <v>650000</v>
      </c>
      <c r="H124" s="20">
        <v>650000</v>
      </c>
      <c r="I124" s="21">
        <f t="shared" si="6"/>
        <v>0</v>
      </c>
      <c r="J124" s="22">
        <f t="shared" si="7"/>
        <v>0</v>
      </c>
      <c r="K124" s="23"/>
      <c r="L124" s="23" t="s">
        <v>324</v>
      </c>
    </row>
    <row r="125" spans="1:12" s="71" customFormat="1" ht="47.25" x14ac:dyDescent="0.25">
      <c r="A125" s="87">
        <v>65</v>
      </c>
      <c r="B125" s="24" t="s">
        <v>213</v>
      </c>
      <c r="C125" s="26" t="s">
        <v>214</v>
      </c>
      <c r="D125" s="26" t="s">
        <v>215</v>
      </c>
      <c r="E125" s="86" t="s">
        <v>216</v>
      </c>
      <c r="F125" s="86" t="s">
        <v>16</v>
      </c>
      <c r="G125" s="20">
        <v>50000</v>
      </c>
      <c r="H125" s="20">
        <v>50000</v>
      </c>
      <c r="I125" s="21">
        <f t="shared" si="6"/>
        <v>0</v>
      </c>
      <c r="J125" s="22">
        <f t="shared" si="7"/>
        <v>0</v>
      </c>
      <c r="K125" s="23"/>
      <c r="L125" s="23" t="s">
        <v>325</v>
      </c>
    </row>
    <row r="126" spans="1:12" s="71" customFormat="1" ht="15.75" x14ac:dyDescent="0.25">
      <c r="A126" s="87">
        <v>66</v>
      </c>
      <c r="B126" s="24" t="s">
        <v>217</v>
      </c>
      <c r="C126" s="26" t="s">
        <v>218</v>
      </c>
      <c r="D126" s="26" t="s">
        <v>219</v>
      </c>
      <c r="E126" s="86" t="s">
        <v>212</v>
      </c>
      <c r="F126" s="86" t="s">
        <v>16</v>
      </c>
      <c r="G126" s="20">
        <v>11500</v>
      </c>
      <c r="H126" s="20">
        <v>11500</v>
      </c>
      <c r="I126" s="21">
        <f t="shared" si="6"/>
        <v>0</v>
      </c>
      <c r="J126" s="22">
        <f t="shared" si="7"/>
        <v>0</v>
      </c>
      <c r="K126" s="23"/>
      <c r="L126" s="23"/>
    </row>
    <row r="127" spans="1:12" s="75" customFormat="1" ht="15.75" x14ac:dyDescent="0.25">
      <c r="A127" s="87">
        <v>67</v>
      </c>
      <c r="B127" s="24" t="s">
        <v>220</v>
      </c>
      <c r="C127" s="26" t="s">
        <v>221</v>
      </c>
      <c r="D127" s="26" t="s">
        <v>24</v>
      </c>
      <c r="E127" s="86" t="s">
        <v>120</v>
      </c>
      <c r="F127" s="86" t="s">
        <v>16</v>
      </c>
      <c r="G127" s="20">
        <v>22990</v>
      </c>
      <c r="H127" s="20">
        <v>22460</v>
      </c>
      <c r="I127" s="21">
        <f t="shared" si="6"/>
        <v>-530</v>
      </c>
      <c r="J127" s="22">
        <f t="shared" si="7"/>
        <v>-2.31</v>
      </c>
      <c r="K127" s="28"/>
      <c r="L127" s="116" t="s">
        <v>381</v>
      </c>
    </row>
    <row r="128" spans="1:12" s="75" customFormat="1" ht="15.75" x14ac:dyDescent="0.25">
      <c r="A128" s="87">
        <v>68</v>
      </c>
      <c r="B128" s="24" t="s">
        <v>222</v>
      </c>
      <c r="C128" s="26" t="s">
        <v>383</v>
      </c>
      <c r="D128" s="26" t="s">
        <v>24</v>
      </c>
      <c r="E128" s="86" t="s">
        <v>120</v>
      </c>
      <c r="F128" s="86" t="s">
        <v>16</v>
      </c>
      <c r="G128" s="20">
        <v>23900</v>
      </c>
      <c r="H128" s="20">
        <v>23490</v>
      </c>
      <c r="I128" s="21">
        <f t="shared" si="6"/>
        <v>-410</v>
      </c>
      <c r="J128" s="22">
        <f t="shared" si="7"/>
        <v>-1.72</v>
      </c>
      <c r="K128" s="28"/>
      <c r="L128" s="116"/>
    </row>
    <row r="129" spans="1:12" s="75" customFormat="1" ht="15.75" x14ac:dyDescent="0.25">
      <c r="A129" s="96">
        <v>69</v>
      </c>
      <c r="B129" s="58" t="s">
        <v>223</v>
      </c>
      <c r="C129" s="90" t="s">
        <v>224</v>
      </c>
      <c r="D129" s="90" t="s">
        <v>24</v>
      </c>
      <c r="E129" s="69" t="s">
        <v>120</v>
      </c>
      <c r="F129" s="69" t="s">
        <v>16</v>
      </c>
      <c r="G129" s="54">
        <v>21210</v>
      </c>
      <c r="H129" s="54">
        <v>19680</v>
      </c>
      <c r="I129" s="55">
        <f t="shared" si="6"/>
        <v>-1530</v>
      </c>
      <c r="J129" s="56">
        <f t="shared" si="7"/>
        <v>-7.21</v>
      </c>
      <c r="K129" s="103"/>
      <c r="L129" s="117"/>
    </row>
    <row r="130" spans="1:12" s="71" customFormat="1" ht="15.75" x14ac:dyDescent="0.25">
      <c r="A130" s="70" t="s">
        <v>309</v>
      </c>
      <c r="B130" s="70">
        <v>8</v>
      </c>
      <c r="C130" s="112" t="s">
        <v>444</v>
      </c>
      <c r="D130" s="112"/>
      <c r="E130" s="112"/>
      <c r="F130" s="112"/>
      <c r="G130" s="112"/>
      <c r="H130" s="112"/>
      <c r="I130" s="112"/>
      <c r="J130" s="112"/>
      <c r="K130" s="112"/>
      <c r="L130" s="112"/>
    </row>
    <row r="131" spans="1:12" s="71" customFormat="1" ht="31.5" x14ac:dyDescent="0.25">
      <c r="A131" s="88">
        <v>70</v>
      </c>
      <c r="B131" s="59" t="s">
        <v>225</v>
      </c>
      <c r="C131" s="61" t="s">
        <v>226</v>
      </c>
      <c r="D131" s="61" t="s">
        <v>310</v>
      </c>
      <c r="E131" s="85" t="s">
        <v>227</v>
      </c>
      <c r="F131" s="85" t="s">
        <v>16</v>
      </c>
      <c r="G131" s="50">
        <v>59000</v>
      </c>
      <c r="H131" s="50">
        <v>59000</v>
      </c>
      <c r="I131" s="51">
        <f t="shared" si="6"/>
        <v>0</v>
      </c>
      <c r="J131" s="52">
        <f t="shared" si="7"/>
        <v>0</v>
      </c>
      <c r="K131" s="118" t="s">
        <v>345</v>
      </c>
      <c r="L131" s="53"/>
    </row>
    <row r="132" spans="1:12" s="71" customFormat="1" ht="31.5" x14ac:dyDescent="0.25">
      <c r="A132" s="87">
        <v>71</v>
      </c>
      <c r="B132" s="24" t="s">
        <v>228</v>
      </c>
      <c r="C132" s="26" t="s">
        <v>229</v>
      </c>
      <c r="D132" s="26" t="s">
        <v>311</v>
      </c>
      <c r="E132" s="86" t="s">
        <v>227</v>
      </c>
      <c r="F132" s="86" t="s">
        <v>16</v>
      </c>
      <c r="G132" s="20">
        <v>55000</v>
      </c>
      <c r="H132" s="20">
        <v>55000</v>
      </c>
      <c r="I132" s="21">
        <f t="shared" si="6"/>
        <v>0</v>
      </c>
      <c r="J132" s="22">
        <f t="shared" si="7"/>
        <v>0</v>
      </c>
      <c r="K132" s="116"/>
      <c r="L132" s="23"/>
    </row>
    <row r="133" spans="1:12" s="71" customFormat="1" ht="31.5" x14ac:dyDescent="0.25">
      <c r="A133" s="87">
        <v>72</v>
      </c>
      <c r="B133" s="24" t="s">
        <v>230</v>
      </c>
      <c r="C133" s="26" t="s">
        <v>231</v>
      </c>
      <c r="D133" s="26" t="s">
        <v>312</v>
      </c>
      <c r="E133" s="86" t="s">
        <v>227</v>
      </c>
      <c r="F133" s="86" t="s">
        <v>16</v>
      </c>
      <c r="G133" s="20">
        <v>59000</v>
      </c>
      <c r="H133" s="20">
        <v>59000</v>
      </c>
      <c r="I133" s="21">
        <f t="shared" si="6"/>
        <v>0</v>
      </c>
      <c r="J133" s="22">
        <f t="shared" si="7"/>
        <v>0</v>
      </c>
      <c r="K133" s="116"/>
      <c r="L133" s="23"/>
    </row>
    <row r="134" spans="1:12" s="71" customFormat="1" ht="31.5" x14ac:dyDescent="0.25">
      <c r="A134" s="87">
        <v>73</v>
      </c>
      <c r="B134" s="24" t="s">
        <v>232</v>
      </c>
      <c r="C134" s="26" t="s">
        <v>233</v>
      </c>
      <c r="D134" s="26" t="s">
        <v>313</v>
      </c>
      <c r="E134" s="86" t="s">
        <v>314</v>
      </c>
      <c r="F134" s="86" t="s">
        <v>16</v>
      </c>
      <c r="G134" s="20">
        <v>520000</v>
      </c>
      <c r="H134" s="20">
        <v>520000</v>
      </c>
      <c r="I134" s="21">
        <f t="shared" si="6"/>
        <v>0</v>
      </c>
      <c r="J134" s="22">
        <f t="shared" si="7"/>
        <v>0</v>
      </c>
      <c r="K134" s="23"/>
      <c r="L134" s="23"/>
    </row>
    <row r="135" spans="1:12" s="71" customFormat="1" ht="31.5" x14ac:dyDescent="0.25">
      <c r="A135" s="96">
        <v>74</v>
      </c>
      <c r="B135" s="58" t="s">
        <v>234</v>
      </c>
      <c r="C135" s="90" t="s">
        <v>235</v>
      </c>
      <c r="D135" s="90" t="s">
        <v>315</v>
      </c>
      <c r="E135" s="69" t="s">
        <v>255</v>
      </c>
      <c r="F135" s="69" t="s">
        <v>16</v>
      </c>
      <c r="G135" s="54">
        <v>100000</v>
      </c>
      <c r="H135" s="54">
        <v>100000</v>
      </c>
      <c r="I135" s="55">
        <f t="shared" si="6"/>
        <v>0</v>
      </c>
      <c r="J135" s="56">
        <f t="shared" si="7"/>
        <v>0</v>
      </c>
      <c r="K135" s="57"/>
      <c r="L135" s="57"/>
    </row>
    <row r="136" spans="1:12" s="71" customFormat="1" ht="15.75" x14ac:dyDescent="0.25">
      <c r="A136" s="70" t="s">
        <v>316</v>
      </c>
      <c r="B136" s="70">
        <v>9</v>
      </c>
      <c r="C136" s="112" t="s">
        <v>317</v>
      </c>
      <c r="D136" s="112"/>
      <c r="E136" s="112"/>
      <c r="F136" s="112"/>
      <c r="G136" s="112"/>
      <c r="H136" s="112"/>
      <c r="I136" s="112"/>
      <c r="J136" s="112"/>
      <c r="K136" s="112"/>
      <c r="L136" s="112"/>
    </row>
    <row r="137" spans="1:12" s="71" customFormat="1" ht="63" x14ac:dyDescent="0.25">
      <c r="A137" s="88">
        <v>75</v>
      </c>
      <c r="B137" s="59" t="s">
        <v>236</v>
      </c>
      <c r="C137" s="61" t="s">
        <v>237</v>
      </c>
      <c r="D137" s="61" t="s">
        <v>340</v>
      </c>
      <c r="E137" s="85" t="s">
        <v>238</v>
      </c>
      <c r="F137" s="85" t="s">
        <v>16</v>
      </c>
      <c r="G137" s="50">
        <v>800000</v>
      </c>
      <c r="H137" s="50">
        <v>800000</v>
      </c>
      <c r="I137" s="51">
        <f t="shared" si="6"/>
        <v>0</v>
      </c>
      <c r="J137" s="52">
        <f t="shared" si="7"/>
        <v>0</v>
      </c>
      <c r="K137" s="53" t="s">
        <v>300</v>
      </c>
      <c r="L137" s="53"/>
    </row>
    <row r="138" spans="1:12" s="71" customFormat="1" ht="59.25" customHeight="1" x14ac:dyDescent="0.25">
      <c r="A138" s="87">
        <v>76</v>
      </c>
      <c r="B138" s="24" t="s">
        <v>239</v>
      </c>
      <c r="C138" s="26" t="s">
        <v>240</v>
      </c>
      <c r="D138" s="26" t="s">
        <v>241</v>
      </c>
      <c r="E138" s="86" t="s">
        <v>242</v>
      </c>
      <c r="F138" s="86" t="s">
        <v>16</v>
      </c>
      <c r="G138" s="20">
        <v>600000</v>
      </c>
      <c r="H138" s="20">
        <v>600000</v>
      </c>
      <c r="I138" s="21">
        <f t="shared" si="6"/>
        <v>0</v>
      </c>
      <c r="J138" s="22">
        <f t="shared" si="7"/>
        <v>0</v>
      </c>
      <c r="K138" s="23" t="s">
        <v>300</v>
      </c>
      <c r="L138" s="23" t="s">
        <v>347</v>
      </c>
    </row>
    <row r="139" spans="1:12" s="71" customFormat="1" ht="31.5" x14ac:dyDescent="0.25">
      <c r="A139" s="96">
        <v>77</v>
      </c>
      <c r="B139" s="58" t="s">
        <v>243</v>
      </c>
      <c r="C139" s="90" t="s">
        <v>244</v>
      </c>
      <c r="D139" s="90" t="s">
        <v>245</v>
      </c>
      <c r="E139" s="69" t="s">
        <v>242</v>
      </c>
      <c r="F139" s="69" t="s">
        <v>16</v>
      </c>
      <c r="G139" s="54">
        <v>200000</v>
      </c>
      <c r="H139" s="54">
        <v>200000</v>
      </c>
      <c r="I139" s="55">
        <f t="shared" si="6"/>
        <v>0</v>
      </c>
      <c r="J139" s="56">
        <f t="shared" si="7"/>
        <v>0</v>
      </c>
      <c r="K139" s="57" t="s">
        <v>300</v>
      </c>
      <c r="L139" s="57" t="s">
        <v>346</v>
      </c>
    </row>
    <row r="140" spans="1:12" s="71" customFormat="1" ht="15.75" x14ac:dyDescent="0.25">
      <c r="A140" s="70" t="s">
        <v>318</v>
      </c>
      <c r="B140" s="70">
        <v>10</v>
      </c>
      <c r="C140" s="112" t="s">
        <v>319</v>
      </c>
      <c r="D140" s="112"/>
      <c r="E140" s="112"/>
      <c r="F140" s="112"/>
      <c r="G140" s="112"/>
      <c r="H140" s="112"/>
      <c r="I140" s="112"/>
      <c r="J140" s="112"/>
      <c r="K140" s="112"/>
      <c r="L140" s="112"/>
    </row>
    <row r="141" spans="1:12" s="71" customFormat="1" ht="15.75" x14ac:dyDescent="0.25">
      <c r="A141" s="88">
        <v>78</v>
      </c>
      <c r="B141" s="59" t="s">
        <v>246</v>
      </c>
      <c r="C141" s="61" t="s">
        <v>331</v>
      </c>
      <c r="D141" s="61" t="s">
        <v>248</v>
      </c>
      <c r="E141" s="85" t="s">
        <v>253</v>
      </c>
      <c r="F141" s="85" t="s">
        <v>256</v>
      </c>
      <c r="G141" s="51">
        <v>5350000</v>
      </c>
      <c r="H141" s="51">
        <v>5570000</v>
      </c>
      <c r="I141" s="51">
        <f>H141-G141</f>
        <v>220000</v>
      </c>
      <c r="J141" s="52">
        <f t="shared" si="7"/>
        <v>4.1100000000000003</v>
      </c>
      <c r="K141" s="53" t="s">
        <v>300</v>
      </c>
      <c r="L141" s="53" t="s">
        <v>335</v>
      </c>
    </row>
    <row r="142" spans="1:12" s="71" customFormat="1" ht="15.75" x14ac:dyDescent="0.25">
      <c r="A142" s="87">
        <v>79</v>
      </c>
      <c r="B142" s="24" t="s">
        <v>249</v>
      </c>
      <c r="C142" s="26" t="s">
        <v>247</v>
      </c>
      <c r="D142" s="26" t="s">
        <v>248</v>
      </c>
      <c r="E142" s="86" t="s">
        <v>253</v>
      </c>
      <c r="F142" s="86" t="s">
        <v>256</v>
      </c>
      <c r="G142" s="21">
        <v>5270000</v>
      </c>
      <c r="H142" s="21">
        <v>5475000</v>
      </c>
      <c r="I142" s="21">
        <f t="shared" ref="I142:I143" si="8">H142-G142</f>
        <v>205000</v>
      </c>
      <c r="J142" s="22">
        <f t="shared" si="7"/>
        <v>3.89</v>
      </c>
      <c r="K142" s="23" t="s">
        <v>300</v>
      </c>
      <c r="L142" s="23" t="s">
        <v>334</v>
      </c>
    </row>
    <row r="143" spans="1:12" s="71" customFormat="1" ht="15.75" x14ac:dyDescent="0.25">
      <c r="A143" s="87">
        <v>80</v>
      </c>
      <c r="B143" s="24" t="s">
        <v>332</v>
      </c>
      <c r="C143" s="26" t="s">
        <v>250</v>
      </c>
      <c r="D143" s="26" t="s">
        <v>251</v>
      </c>
      <c r="E143" s="86" t="s">
        <v>252</v>
      </c>
      <c r="F143" s="86" t="s">
        <v>256</v>
      </c>
      <c r="G143" s="20">
        <v>24000</v>
      </c>
      <c r="H143" s="20">
        <v>23680</v>
      </c>
      <c r="I143" s="21">
        <f t="shared" si="8"/>
        <v>-320</v>
      </c>
      <c r="J143" s="104">
        <f t="shared" si="7"/>
        <v>-1.33</v>
      </c>
      <c r="K143" s="23" t="s">
        <v>300</v>
      </c>
      <c r="L143" s="23" t="s">
        <v>335</v>
      </c>
    </row>
    <row r="144" spans="1:12" s="71" customFormat="1" ht="15.75" x14ac:dyDescent="0.25">
      <c r="A144" s="105">
        <v>81</v>
      </c>
      <c r="B144" s="106" t="s">
        <v>333</v>
      </c>
      <c r="C144" s="107" t="s">
        <v>250</v>
      </c>
      <c r="D144" s="107" t="s">
        <v>251</v>
      </c>
      <c r="E144" s="46" t="s">
        <v>252</v>
      </c>
      <c r="F144" s="46" t="s">
        <v>256</v>
      </c>
      <c r="G144" s="108">
        <v>23630</v>
      </c>
      <c r="H144" s="108">
        <v>23310</v>
      </c>
      <c r="I144" s="47">
        <f>H144-G144</f>
        <v>-320</v>
      </c>
      <c r="J144" s="48">
        <f t="shared" si="7"/>
        <v>-1.35</v>
      </c>
      <c r="K144" s="49" t="s">
        <v>300</v>
      </c>
      <c r="L144" s="49" t="s">
        <v>334</v>
      </c>
    </row>
    <row r="145" spans="1:12" ht="8.25" customHeight="1" x14ac:dyDescent="0.25">
      <c r="A145" s="109"/>
      <c r="B145" s="109"/>
      <c r="C145" s="14"/>
      <c r="D145" s="14"/>
      <c r="E145" s="11"/>
      <c r="F145" s="11"/>
      <c r="G145" s="12"/>
      <c r="H145" s="12"/>
      <c r="I145" s="12" t="str">
        <f t="shared" ref="I145" si="9">IF(AND(ISNUMBER(G145),ISNUMBER(H145)),IF(AND(G145&lt;&gt;"",H145&lt;&gt;""),H145-G145,""),"")</f>
        <v/>
      </c>
      <c r="J145" s="13" t="str">
        <f t="shared" si="7"/>
        <v/>
      </c>
      <c r="K145" s="14"/>
      <c r="L145" s="14"/>
    </row>
    <row r="146" spans="1:12" ht="15.75" x14ac:dyDescent="0.25">
      <c r="A146" s="109"/>
      <c r="B146" s="109"/>
      <c r="C146" s="14"/>
      <c r="D146" s="14"/>
      <c r="E146" s="11"/>
      <c r="F146" s="11"/>
      <c r="G146" s="12"/>
      <c r="H146" s="12"/>
      <c r="I146" s="113" t="s">
        <v>322</v>
      </c>
      <c r="J146" s="113"/>
      <c r="K146" s="113"/>
      <c r="L146" s="14"/>
    </row>
    <row r="147" spans="1:12" ht="15.75" x14ac:dyDescent="0.25">
      <c r="A147" s="110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</row>
  </sheetData>
  <mergeCells count="37">
    <mergeCell ref="A40:A44"/>
    <mergeCell ref="K1:L1"/>
    <mergeCell ref="K2:L2"/>
    <mergeCell ref="A3:L3"/>
    <mergeCell ref="A4:L4"/>
    <mergeCell ref="C7:E7"/>
    <mergeCell ref="C29:L29"/>
    <mergeCell ref="A30:A34"/>
    <mergeCell ref="A35:A39"/>
    <mergeCell ref="L30:L34"/>
    <mergeCell ref="C99:C100"/>
    <mergeCell ref="B99:B100"/>
    <mergeCell ref="C101:C102"/>
    <mergeCell ref="B101:B102"/>
    <mergeCell ref="A99:A100"/>
    <mergeCell ref="A101:A102"/>
    <mergeCell ref="A51:A63"/>
    <mergeCell ref="C51:C63"/>
    <mergeCell ref="A64:A69"/>
    <mergeCell ref="A70:A75"/>
    <mergeCell ref="A76:A82"/>
    <mergeCell ref="C136:L136"/>
    <mergeCell ref="C140:L140"/>
    <mergeCell ref="I146:K146"/>
    <mergeCell ref="A1:C2"/>
    <mergeCell ref="C121:L121"/>
    <mergeCell ref="L127:L129"/>
    <mergeCell ref="C130:L130"/>
    <mergeCell ref="K131:K133"/>
    <mergeCell ref="C83:L83"/>
    <mergeCell ref="C88:L88"/>
    <mergeCell ref="K91:K93"/>
    <mergeCell ref="C98:L98"/>
    <mergeCell ref="C111:L111"/>
    <mergeCell ref="D112:D120"/>
    <mergeCell ref="K112:K120"/>
    <mergeCell ref="A45:A50"/>
  </mergeCells>
  <dataValidations count="1">
    <dataValidation type="list" allowBlank="1" showInputMessage="1" showErrorMessage="1" sqref="F84:F87 F89:F97 F8:F28 F122:F129 F131:F135 F137:F139 F112:F120 F141:F146 F30:F82 F99:F110">
      <formula1>"Giá bán buôn,Giá bán lẻ"</formula1>
    </dataValidation>
  </dataValidations>
  <pageMargins left="0.17" right="0.17" top="0.28999999999999998" bottom="0.25" header="0.3" footer="0.3"/>
  <pageSetup paperSize="9" scale="85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Biểu chi tiết</vt:lpstr>
      <vt:lpstr>'Biểu chi tiết'!Print_Titles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cp:lastPrinted>2023-03-28T08:15:50Z</cp:lastPrinted>
  <dcterms:created xsi:type="dcterms:W3CDTF">2019-01-15T02:33:43Z</dcterms:created>
  <dcterms:modified xsi:type="dcterms:W3CDTF">2023-03-28T08:16:46Z</dcterms:modified>
</cp:coreProperties>
</file>