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2"/>
  </bookViews>
  <sheets>
    <sheet name="B59" sheetId="1" r:id="rId1"/>
    <sheet name="B60" sheetId="2" r:id="rId2"/>
    <sheet name="B61" sheetId="3" r:id="rId3"/>
  </sheets>
  <definedNames/>
  <calcPr calcId="124519"/>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<sst xmlns="http://schemas.openxmlformats.org/spreadsheetml/2006/main" count="133" uniqueCount="91">
  <si>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</si>
  <si>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</si>
  <si>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</si>
  <si>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</si>
  <si>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</si>
  <si>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</si>
  <si>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</si>
  <si>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</si>
  <si>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</si>
  <si>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</si>
  <si>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</si>
  <si>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</si>
  <si>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</si>
  <si>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</si>
  <si>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</si>
  <si>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</si>
  <si>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</si>
  <si>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</si>
  <si>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</si>
  <si>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</si>
  <si>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</si>
  <si>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</si>
  <si>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</si>
  <si>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</si>
  <si>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</si>
  <si>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</si>
  <si>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</si>
  <si>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</si>
  <si>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</si>
  <si>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</si>
  <si>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</si>
  <si>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</si>
  <si>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</si>
  <si>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</si>
  <si>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</si>
  <si>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</si>
  <si>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</si>
  <si>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</si>
  <si>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</si>
  <si>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</si>
  <si>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</si>
  <si>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</si>
  <si>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</si>
  <si>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</si>
  <si>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</si>
  <si>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</si>
  <si>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</si>
  <si>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</si>
  <si>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</si>
  <si>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</si>
  <si>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</si>
  <si>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</si>
  <si>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</si>
  <si>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</si>
  <si>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</si>
  <si>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</si>
  <si>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</si>
  <si>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</si>
  <si>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</si>
  <si>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</si>
  <si>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</si>
  <si>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</si>
  <si>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</si>
  <si>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</si>
  <si>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</si>
  <si>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</si>
  <si>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</si>
  <si>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</si>
  <si>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</si>
  <si>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</si>
  <si>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</si>
  <si>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</si>
  <si>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</si>
  <si>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</si>
  <si>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</si>
  <si>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</si>
  <si>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</si>
  <si>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</si>
  <si>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</si>
  <si>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</si>
  <si>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</si>
  <si>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</si>
  <si>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</si>
  <si>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</si>
  <si>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</si>
  <si>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</si>
  <si>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CÂN ĐỐI NGÂN SÁCH ĐỊA PHƯƠNG QUÝ III  NĂM 2020</t>
  </si>
  <si>
    <t xml:space="preserve"> THỰC HIỆN </t>
  </si>
  <si>
    <t>THỰC HIỆN THU NGÂN SÁCH NHÀ NƯỚC QUÝ III NĂM 2020</t>
  </si>
  <si>
    <t xml:space="preserve">THỰC HIỆN </t>
  </si>
  <si>
    <t>THỰC HIỆN CHI NGÂN SÁCH ĐỊA PHƯƠNG QUÝ III  NĂM 2020</t>
  </si>
</sst>
</file>

<file path=xl/styles.xml><?xml version="1.0" encoding="utf-8"?>
<styleSheet xmlns="http://schemas.openxmlformats.org/spreadsheetml/2006/main">
  <numFmts count="6">
    <numFmt numFmtId="43" formatCode="_-* #,##0.00_-;\-* #,##0.00_-;_-* &quot;-&quot;??_-;_-@_-"/>
    <numFmt numFmtId="164" formatCode="_(&quot;$&quot;* #,##0.00_);_(&quot;$&quot;* \(#,##0.00\);_(&quot;$&quot;* &quot;-&quot;??_);_(@_)"/>
    <numFmt numFmtId="165" formatCode="_(* #,##0.00_);_(* \(#,##0.00\);_(* &quot;-&quot;??_);_(@_)"/>
    <numFmt numFmtId="166" formatCode="#,###;\-#,###;&quot;&quot;;_(@_)"/>
    <numFmt numFmtId="167" formatCode="_(* #,##0_);_(* \(#,##0\);_(* &quot;-&quot;_);_(@_)"/>
    <numFmt numFmtId="168" formatCode="_(* #,##0_);_(* \(#,##0\);_(* &quot;-&quot;??_);_(@_)"/>
  </numFmts>
  <fonts count="25">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sz val="12"/>
      <color indexed="62"/>
      <name val="Times New Roman"/>
      <family val="1"/>
    </font>
    <font>
      <b/>
      <sz val="11"/>
      <name val="Times New Roman"/>
      <family val="1"/>
    </font>
    <font>
      <sz val="14"/>
      <name val=".VnArial Narrow"/>
      <family val="2"/>
    </font>
    <font>
      <b/>
      <sz val="12"/>
      <name val="Times New Roman h"/>
      <family val="2"/>
    </font>
    <font>
      <u val="single"/>
      <sz val="12"/>
      <name val="Times New Roman"/>
      <family val="1"/>
    </font>
    <font>
      <i/>
      <u val="single"/>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style="thin"/>
      <top/>
      <bottom style="hair"/>
    </border>
    <border>
      <left style="thin"/>
      <right style="thin"/>
      <top/>
      <bottom style="thin"/>
    </border>
    <border>
      <left style="thin"/>
      <right style="thin"/>
      <top/>
      <bottom style="hair"/>
    </border>
    <border>
      <left style="thin"/>
      <right/>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xf numFmtId="0" fontId="21" fillId="0" borderId="0" applyFont="0" applyFill="0" applyBorder="0" applyAlignment="0" applyProtection="0"/>
  </cellStyleXfs>
  <cellXfs count="124">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7"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3" fontId="4" fillId="0" borderId="1" xfId="0" applyNumberFormat="1" applyFont="1" applyFill="1" applyBorder="1"/>
    <xf numFmtId="167" fontId="4" fillId="2" borderId="1" xfId="0" applyNumberFormat="1" applyFont="1" applyFill="1" applyBorder="1" applyAlignment="1">
      <alignment vertical="center"/>
    </xf>
    <xf numFmtId="167" fontId="4" fillId="2" borderId="2" xfId="0" applyNumberFormat="1" applyFont="1" applyFill="1" applyBorder="1" applyAlignment="1">
      <alignment vertical="center"/>
    </xf>
    <xf numFmtId="3" fontId="16" fillId="0" borderId="7" xfId="0" applyNumberFormat="1" applyFont="1" applyFill="1" applyBorder="1" applyAlignment="1">
      <alignment vertical="center"/>
    </xf>
    <xf numFmtId="3" fontId="4" fillId="0" borderId="3" xfId="0" applyNumberFormat="1" applyFont="1" applyFill="1" applyBorder="1" applyAlignment="1">
      <alignment vertical="center"/>
    </xf>
    <xf numFmtId="3" fontId="19" fillId="0" borderId="3" xfId="0" applyNumberFormat="1" applyFont="1" applyFill="1" applyBorder="1" applyAlignment="1">
      <alignment vertical="center"/>
    </xf>
    <xf numFmtId="3" fontId="5" fillId="0" borderId="2"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8" xfId="25" applyNumberFormat="1" applyFont="1" applyFill="1" applyBorder="1" applyAlignment="1">
      <alignment horizontal="center" vertical="center" wrapText="1"/>
      <protection/>
    </xf>
    <xf numFmtId="14" fontId="6" fillId="0" borderId="8" xfId="25" applyNumberFormat="1" applyFont="1" applyFill="1" applyBorder="1" applyAlignment="1">
      <alignment horizontal="center" vertical="center" wrapText="1"/>
      <protection/>
    </xf>
    <xf numFmtId="0" fontId="4" fillId="0" borderId="9"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3" fontId="16" fillId="0" borderId="1" xfId="0" applyNumberFormat="1" applyFont="1" applyFill="1" applyBorder="1" applyAlignment="1">
      <alignment vertical="center"/>
    </xf>
    <xf numFmtId="3" fontId="16" fillId="0" borderId="9" xfId="0" applyNumberFormat="1" applyFont="1" applyFill="1" applyBorder="1" applyAlignment="1">
      <alignment vertical="center"/>
    </xf>
    <xf numFmtId="0" fontId="20" fillId="0" borderId="0" xfId="0" applyFont="1" applyFill="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19" fillId="0" borderId="2" xfId="0" applyNumberFormat="1" applyFont="1" applyFill="1" applyBorder="1" applyAlignment="1">
      <alignment vertical="center"/>
    </xf>
    <xf numFmtId="0" fontId="3" fillId="0" borderId="2" xfId="0" applyFont="1" applyFill="1" applyBorder="1"/>
    <xf numFmtId="0" fontId="4" fillId="0" borderId="11" xfId="0" applyFont="1" applyFill="1" applyBorder="1"/>
    <xf numFmtId="0" fontId="4" fillId="0" borderId="2" xfId="0" applyFont="1" applyFill="1" applyBorder="1" applyAlignment="1">
      <alignment horizontal="center" vertical="center"/>
    </xf>
    <xf numFmtId="0" fontId="4" fillId="0" borderId="11" xfId="0" applyNumberFormat="1" applyFont="1" applyFill="1" applyBorder="1" applyAlignment="1">
      <alignment vertical="center" wrapText="1"/>
    </xf>
    <xf numFmtId="3" fontId="4" fillId="0" borderId="2"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2" xfId="0" applyNumberFormat="1" applyFont="1" applyFill="1" applyBorder="1" applyAlignment="1">
      <alignment vertical="center" wrapText="1"/>
    </xf>
    <xf numFmtId="3" fontId="19" fillId="0" borderId="4" xfId="0" applyNumberFormat="1" applyFont="1" applyFill="1" applyBorder="1" applyAlignment="1">
      <alignment vertical="center"/>
    </xf>
    <xf numFmtId="3" fontId="19"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167" fontId="4" fillId="0" borderId="1" xfId="30" applyNumberFormat="1" applyFont="1" applyFill="1" applyBorder="1" applyAlignment="1">
      <alignment vertical="center"/>
    </xf>
    <xf numFmtId="0" fontId="4" fillId="0" borderId="2" xfId="0" applyFont="1" applyFill="1" applyBorder="1"/>
    <xf numFmtId="3" fontId="16" fillId="0" borderId="2" xfId="0" applyNumberFormat="1" applyFont="1" applyFill="1" applyBorder="1" applyAlignment="1">
      <alignment horizontal="right"/>
    </xf>
    <xf numFmtId="167" fontId="4" fillId="0" borderId="2" xfId="30" applyNumberFormat="1" applyFont="1" applyFill="1" applyBorder="1" applyAlignment="1">
      <alignment vertical="center"/>
    </xf>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2" fillId="0" borderId="2" xfId="0" applyFont="1" applyFill="1" applyBorder="1" applyAlignment="1">
      <alignment wrapText="1"/>
    </xf>
    <xf numFmtId="3" fontId="23" fillId="0" borderId="2" xfId="0" applyNumberFormat="1" applyFont="1" applyFill="1" applyBorder="1"/>
    <xf numFmtId="3" fontId="23" fillId="0" borderId="2" xfId="0" applyNumberFormat="1" applyFont="1" applyFill="1" applyBorder="1" applyAlignment="1">
      <alignment horizontal="right"/>
    </xf>
    <xf numFmtId="0" fontId="10" fillId="0" borderId="0" xfId="0" applyFont="1" applyFill="1"/>
    <xf numFmtId="3" fontId="24" fillId="0" borderId="2" xfId="0" applyNumberFormat="1" applyFont="1" applyFill="1" applyBorder="1"/>
    <xf numFmtId="3" fontId="24"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3" fillId="0" borderId="4" xfId="0" applyNumberFormat="1" applyFont="1" applyFill="1" applyBorder="1"/>
    <xf numFmtId="3" fontId="23" fillId="0" borderId="4" xfId="0" applyNumberFormat="1" applyFont="1" applyFill="1" applyBorder="1" applyAlignment="1">
      <alignment horizontal="right"/>
    </xf>
    <xf numFmtId="0" fontId="10" fillId="0" borderId="0" xfId="0"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17" xfId="0" applyFont="1" applyFill="1" applyBorder="1" applyAlignment="1">
      <alignment horizontal="left"/>
    </xf>
    <xf numFmtId="0" fontId="3"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25" applyNumberFormat="1" applyFont="1" applyFill="1" applyBorder="1" applyAlignment="1">
      <alignment horizontal="center" vertical="center" wrapText="1"/>
      <protection/>
    </xf>
    <xf numFmtId="0" fontId="6" fillId="0" borderId="8"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6" fillId="0" borderId="16"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7" fillId="0" borderId="0" xfId="0" applyFont="1" applyFill="1" applyBorder="1" applyAlignment="1">
      <alignment horizontal="right"/>
    </xf>
    <xf numFmtId="168" fontId="4" fillId="0" borderId="2" xfId="18" applyNumberFormat="1" applyFont="1" applyFill="1" applyBorder="1" applyAlignment="1">
      <alignment vertical="center"/>
    </xf>
    <xf numFmtId="168" fontId="3" fillId="0" borderId="2" xfId="18" applyNumberFormat="1" applyFont="1" applyFill="1" applyBorder="1" applyAlignment="1">
      <alignment vertical="center"/>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Comma 2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33"/>
  <sheetViews>
    <sheetView workbookViewId="0" topLeftCell="A1">
      <selection activeCell="F23" sqref="F23"/>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101" t="s">
        <v>19</v>
      </c>
      <c r="E1" s="102"/>
      <c r="F1" s="102"/>
    </row>
    <row r="2" spans="1:6" ht="33" customHeight="1">
      <c r="A2" s="2" t="s">
        <v>86</v>
      </c>
      <c r="B2" s="18"/>
      <c r="C2" s="19"/>
      <c r="D2" s="19"/>
      <c r="E2" s="19"/>
      <c r="F2" s="19"/>
    </row>
    <row r="3" spans="1:13" ht="12.75" customHeight="1">
      <c r="A3" s="103"/>
      <c r="B3" s="103"/>
      <c r="C3" s="103"/>
      <c r="D3" s="103"/>
      <c r="E3" s="103"/>
      <c r="F3" s="103"/>
      <c r="G3" s="4"/>
      <c r="H3" s="4"/>
      <c r="I3" s="4"/>
      <c r="J3" s="4"/>
      <c r="K3" s="4"/>
      <c r="L3" s="4"/>
      <c r="M3" s="4"/>
    </row>
    <row r="4" spans="1:13" ht="19.5" customHeight="1">
      <c r="A4" s="23"/>
      <c r="B4" s="23"/>
      <c r="C4" s="23"/>
      <c r="D4" s="23"/>
      <c r="E4" s="23"/>
      <c r="F4" s="22" t="s">
        <v>0</v>
      </c>
      <c r="G4" s="24"/>
      <c r="H4" s="24"/>
      <c r="I4" s="4"/>
      <c r="J4" s="4"/>
      <c r="K4" s="4"/>
      <c r="L4" s="4"/>
      <c r="M4" s="4"/>
    </row>
    <row r="5" spans="1:6" s="20" customFormat="1" ht="33" customHeight="1">
      <c r="A5" s="104" t="s">
        <v>1</v>
      </c>
      <c r="B5" s="104" t="s">
        <v>2</v>
      </c>
      <c r="C5" s="104" t="s">
        <v>20</v>
      </c>
      <c r="D5" s="104" t="s">
        <v>87</v>
      </c>
      <c r="E5" s="107" t="s">
        <v>21</v>
      </c>
      <c r="F5" s="108"/>
    </row>
    <row r="6" spans="1:6" s="20" customFormat="1" ht="16.5">
      <c r="A6" s="105"/>
      <c r="B6" s="105"/>
      <c r="C6" s="105"/>
      <c r="D6" s="105"/>
      <c r="E6" s="104" t="s">
        <v>20</v>
      </c>
      <c r="F6" s="104" t="s">
        <v>22</v>
      </c>
    </row>
    <row r="7" spans="1:6" s="20" customFormat="1" ht="30.75" customHeight="1">
      <c r="A7" s="106"/>
      <c r="B7" s="106"/>
      <c r="C7" s="106"/>
      <c r="D7" s="106"/>
      <c r="E7" s="109"/>
      <c r="F7" s="109"/>
    </row>
    <row r="8" spans="1:6" s="5" customFormat="1" ht="24.95" customHeight="1">
      <c r="A8" s="6" t="s">
        <v>3</v>
      </c>
      <c r="B8" s="25" t="s">
        <v>23</v>
      </c>
      <c r="C8" s="29">
        <f>C9</f>
        <v>4441500</v>
      </c>
      <c r="D8" s="32">
        <f>D9</f>
        <v>2405774.4</v>
      </c>
      <c r="E8" s="7">
        <f>D8/C8*100</f>
        <v>54.16580884836204</v>
      </c>
      <c r="F8" s="7">
        <v>88</v>
      </c>
    </row>
    <row r="9" spans="1:6" s="5" customFormat="1" ht="24.95" customHeight="1">
      <c r="A9" s="8" t="s">
        <v>5</v>
      </c>
      <c r="B9" s="9" t="s">
        <v>24</v>
      </c>
      <c r="C9" s="30">
        <v>4441500</v>
      </c>
      <c r="D9" s="32">
        <v>2405774.4</v>
      </c>
      <c r="E9" s="10">
        <f aca="true" t="shared" si="0" ref="E9:E22">D9/C9*100</f>
        <v>54.16580884836204</v>
      </c>
      <c r="F9" s="10">
        <v>88</v>
      </c>
    </row>
    <row r="10" spans="1:6" s="5" customFormat="1" ht="24.95" customHeight="1">
      <c r="A10" s="14">
        <v>1</v>
      </c>
      <c r="B10" s="15" t="s">
        <v>17</v>
      </c>
      <c r="C10" s="31">
        <v>4261500</v>
      </c>
      <c r="D10" s="33">
        <v>2232344.4</v>
      </c>
      <c r="E10" s="10">
        <f t="shared" si="0"/>
        <v>52.384005631819775</v>
      </c>
      <c r="F10" s="10">
        <v>101</v>
      </c>
    </row>
    <row r="11" spans="1:6" s="5" customFormat="1" ht="24.95" customHeight="1">
      <c r="A11" s="14">
        <v>2</v>
      </c>
      <c r="B11" s="15" t="s">
        <v>25</v>
      </c>
      <c r="C11" s="10"/>
      <c r="D11" s="10"/>
      <c r="E11" s="10"/>
      <c r="F11" s="10"/>
    </row>
    <row r="12" spans="1:6" s="5" customFormat="1" ht="24.95" customHeight="1">
      <c r="A12" s="14">
        <v>3</v>
      </c>
      <c r="B12" s="15" t="s">
        <v>26</v>
      </c>
      <c r="C12" s="31">
        <v>180000</v>
      </c>
      <c r="D12" s="34">
        <v>173430</v>
      </c>
      <c r="E12" s="10">
        <f t="shared" si="0"/>
        <v>96.35000000000001</v>
      </c>
      <c r="F12" s="10">
        <v>95</v>
      </c>
    </row>
    <row r="13" spans="1:6" s="5" customFormat="1" ht="24.95" customHeight="1">
      <c r="A13" s="14">
        <v>4</v>
      </c>
      <c r="B13" s="15" t="s">
        <v>18</v>
      </c>
      <c r="C13" s="10"/>
      <c r="D13" s="10"/>
      <c r="E13" s="10"/>
      <c r="F13" s="10"/>
    </row>
    <row r="14" spans="1:6" s="5" customFormat="1" ht="24.95" customHeight="1">
      <c r="A14" s="8" t="s">
        <v>6</v>
      </c>
      <c r="B14" s="9" t="s">
        <v>7</v>
      </c>
      <c r="C14" s="13"/>
      <c r="D14" s="13"/>
      <c r="E14" s="13"/>
      <c r="F14" s="13"/>
    </row>
    <row r="15" spans="1:6" s="5" customFormat="1" ht="24.95" customHeight="1">
      <c r="A15" s="8" t="s">
        <v>4</v>
      </c>
      <c r="B15" s="26" t="s">
        <v>8</v>
      </c>
      <c r="C15" s="10">
        <v>12507865</v>
      </c>
      <c r="D15" s="7">
        <v>9093821.561</v>
      </c>
      <c r="E15" s="13">
        <f t="shared" si="0"/>
        <v>72.70482661109631</v>
      </c>
      <c r="F15" s="13">
        <v>106</v>
      </c>
    </row>
    <row r="16" spans="1:6" s="5" customFormat="1" ht="24.95" customHeight="1">
      <c r="A16" s="8" t="s">
        <v>5</v>
      </c>
      <c r="B16" s="9" t="s">
        <v>27</v>
      </c>
      <c r="C16" s="10">
        <v>9822967</v>
      </c>
      <c r="D16" s="10">
        <v>7232516.561</v>
      </c>
      <c r="E16" s="13">
        <f t="shared" si="0"/>
        <v>73.6286354316369</v>
      </c>
      <c r="F16" s="13">
        <v>102</v>
      </c>
    </row>
    <row r="17" spans="1:6" s="5" customFormat="1" ht="24.95" customHeight="1">
      <c r="A17" s="11">
        <v>1</v>
      </c>
      <c r="B17" s="12" t="s">
        <v>9</v>
      </c>
      <c r="C17" s="10">
        <v>2121490</v>
      </c>
      <c r="D17" s="10">
        <v>1058866.561</v>
      </c>
      <c r="E17" s="13">
        <f t="shared" si="0"/>
        <v>49.9114566177545</v>
      </c>
      <c r="F17" s="13">
        <v>159</v>
      </c>
    </row>
    <row r="18" spans="1:6" s="5" customFormat="1" ht="24.95" customHeight="1">
      <c r="A18" s="11">
        <v>2</v>
      </c>
      <c r="B18" s="12" t="s">
        <v>10</v>
      </c>
      <c r="C18" s="13">
        <v>7501225</v>
      </c>
      <c r="D18" s="35">
        <v>6172123</v>
      </c>
      <c r="E18" s="13">
        <f t="shared" si="0"/>
        <v>82.2815340161107</v>
      </c>
      <c r="F18" s="13">
        <v>96</v>
      </c>
    </row>
    <row r="19" spans="1:6" s="5" customFormat="1" ht="24.95" customHeight="1">
      <c r="A19" s="11">
        <v>3</v>
      </c>
      <c r="B19" s="12" t="s">
        <v>11</v>
      </c>
      <c r="C19" s="13">
        <v>2800</v>
      </c>
      <c r="D19" s="35">
        <v>227</v>
      </c>
      <c r="E19" s="13">
        <f t="shared" si="0"/>
        <v>8.107142857142858</v>
      </c>
      <c r="F19" s="13"/>
    </row>
    <row r="20" spans="1:6" s="5" customFormat="1" ht="24.95" customHeight="1">
      <c r="A20" s="11">
        <v>4</v>
      </c>
      <c r="B20" s="12" t="s">
        <v>12</v>
      </c>
      <c r="C20" s="13">
        <v>1300</v>
      </c>
      <c r="D20" s="35">
        <v>1300</v>
      </c>
      <c r="E20" s="13">
        <f t="shared" si="0"/>
        <v>100</v>
      </c>
      <c r="F20" s="13">
        <v>100</v>
      </c>
    </row>
    <row r="21" spans="1:6" s="5" customFormat="1" ht="24.95" customHeight="1">
      <c r="A21" s="11">
        <v>5</v>
      </c>
      <c r="B21" s="12" t="s">
        <v>13</v>
      </c>
      <c r="C21" s="13">
        <v>196152</v>
      </c>
      <c r="D21" s="13"/>
      <c r="E21" s="13">
        <f t="shared" si="0"/>
        <v>0</v>
      </c>
      <c r="F21" s="13"/>
    </row>
    <row r="22" spans="1:6" s="5" customFormat="1" ht="24.95" customHeight="1">
      <c r="A22" s="8" t="s">
        <v>6</v>
      </c>
      <c r="B22" s="9" t="s">
        <v>28</v>
      </c>
      <c r="C22" s="10">
        <v>2684898</v>
      </c>
      <c r="D22" s="122">
        <v>1861305</v>
      </c>
      <c r="E22" s="13">
        <f t="shared" si="0"/>
        <v>69.32497994337216</v>
      </c>
      <c r="F22" s="13">
        <v>131</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4"/>
  <sheetViews>
    <sheetView workbookViewId="0" topLeftCell="A19">
      <selection activeCell="G22" sqref="G1:G1048576"/>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7" width="12.8515625" style="3" hidden="1" customWidth="1"/>
    <col min="8" max="16384" width="12.8515625" style="3" customWidth="1"/>
  </cols>
  <sheetData>
    <row r="1" spans="1:6" ht="21" customHeight="1">
      <c r="A1" s="1" t="s">
        <v>30</v>
      </c>
      <c r="B1" s="1"/>
      <c r="C1" s="1"/>
      <c r="D1" s="101" t="s">
        <v>31</v>
      </c>
      <c r="E1" s="101"/>
      <c r="F1" s="101"/>
    </row>
    <row r="2" spans="1:6" ht="18.75">
      <c r="A2" s="37"/>
      <c r="B2" s="37"/>
      <c r="C2" s="38"/>
      <c r="D2" s="38"/>
      <c r="E2" s="38"/>
      <c r="F2" s="38"/>
    </row>
    <row r="3" spans="1:6" ht="27" customHeight="1">
      <c r="A3" s="39" t="s">
        <v>88</v>
      </c>
      <c r="B3" s="18"/>
      <c r="C3" s="19"/>
      <c r="D3" s="19"/>
      <c r="E3" s="19"/>
      <c r="F3" s="19"/>
    </row>
    <row r="4" spans="1:6" ht="15">
      <c r="A4" s="103"/>
      <c r="B4" s="103"/>
      <c r="C4" s="103"/>
      <c r="D4" s="103"/>
      <c r="E4" s="103"/>
      <c r="F4" s="103"/>
    </row>
    <row r="5" spans="1:6" ht="17.25" customHeight="1">
      <c r="A5" s="111"/>
      <c r="B5" s="111"/>
      <c r="C5" s="111"/>
      <c r="D5" s="40"/>
      <c r="E5" s="41"/>
      <c r="F5" s="22" t="s">
        <v>0</v>
      </c>
    </row>
    <row r="6" spans="1:6" s="20" customFormat="1" ht="34.9" customHeight="1">
      <c r="A6" s="112" t="s">
        <v>1</v>
      </c>
      <c r="B6" s="113" t="s">
        <v>2</v>
      </c>
      <c r="C6" s="114" t="s">
        <v>20</v>
      </c>
      <c r="D6" s="116" t="s">
        <v>89</v>
      </c>
      <c r="E6" s="118" t="s">
        <v>21</v>
      </c>
      <c r="F6" s="119"/>
    </row>
    <row r="7" spans="1:6" s="20" customFormat="1" ht="52.15" customHeight="1">
      <c r="A7" s="112"/>
      <c r="B7" s="112"/>
      <c r="C7" s="115"/>
      <c r="D7" s="117"/>
      <c r="E7" s="42" t="s">
        <v>20</v>
      </c>
      <c r="F7" s="43" t="s">
        <v>22</v>
      </c>
    </row>
    <row r="8" spans="1:7" s="48" customFormat="1" ht="21" customHeight="1">
      <c r="A8" s="44" t="s">
        <v>3</v>
      </c>
      <c r="B8" s="45" t="s">
        <v>32</v>
      </c>
      <c r="C8" s="46">
        <v>4441500</v>
      </c>
      <c r="D8" s="32">
        <v>2405774.4</v>
      </c>
      <c r="E8" s="47">
        <f>D8/C8*100</f>
        <v>54.16580884836204</v>
      </c>
      <c r="F8" s="47">
        <f>D8/G8*100</f>
        <v>101.08011245061587</v>
      </c>
      <c r="G8" s="48">
        <v>2380067</v>
      </c>
    </row>
    <row r="9" spans="1:7" s="5" customFormat="1" ht="21" customHeight="1">
      <c r="A9" s="8" t="s">
        <v>5</v>
      </c>
      <c r="B9" s="9" t="s">
        <v>17</v>
      </c>
      <c r="C9" s="49">
        <v>4261500</v>
      </c>
      <c r="D9" s="33">
        <v>2232344.4</v>
      </c>
      <c r="E9" s="49">
        <f aca="true" t="shared" si="0" ref="E9:E37">D9/C9*100</f>
        <v>52.384005631819775</v>
      </c>
      <c r="F9" s="49">
        <f aca="true" t="shared" si="1" ref="F9:F37">D9/G9*100</f>
        <v>101.54331118405251</v>
      </c>
      <c r="G9" s="5">
        <v>2198416</v>
      </c>
    </row>
    <row r="10" spans="1:7" s="5" customFormat="1" ht="21" customHeight="1">
      <c r="A10" s="11">
        <v>1</v>
      </c>
      <c r="B10" s="12" t="s">
        <v>33</v>
      </c>
      <c r="C10" s="50">
        <v>1227000</v>
      </c>
      <c r="D10" s="51">
        <v>633275.8</v>
      </c>
      <c r="E10" s="50">
        <f t="shared" si="0"/>
        <v>51.6117196414018</v>
      </c>
      <c r="F10" s="50">
        <f t="shared" si="1"/>
        <v>71.44550393963736</v>
      </c>
      <c r="G10" s="5">
        <v>886376</v>
      </c>
    </row>
    <row r="11" spans="1:7" s="5" customFormat="1" ht="21" customHeight="1">
      <c r="A11" s="11">
        <f>+A10+1</f>
        <v>2</v>
      </c>
      <c r="B11" s="12" t="s">
        <v>34</v>
      </c>
      <c r="C11" s="50">
        <v>116000</v>
      </c>
      <c r="D11" s="51">
        <v>62301</v>
      </c>
      <c r="E11" s="50">
        <f t="shared" si="0"/>
        <v>53.70775862068966</v>
      </c>
      <c r="F11" s="50">
        <f t="shared" si="1"/>
        <v>75.28912736105572</v>
      </c>
      <c r="G11" s="5">
        <v>82749</v>
      </c>
    </row>
    <row r="12" spans="1:7" s="5" customFormat="1" ht="21" customHeight="1">
      <c r="A12" s="11">
        <f>A11+1</f>
        <v>3</v>
      </c>
      <c r="B12" s="12" t="s">
        <v>35</v>
      </c>
      <c r="C12" s="50">
        <v>520000</v>
      </c>
      <c r="D12" s="51">
        <v>317469.6</v>
      </c>
      <c r="E12" s="50">
        <f t="shared" si="0"/>
        <v>61.05184615384614</v>
      </c>
      <c r="F12" s="50">
        <f t="shared" si="1"/>
        <v>89.98239860776106</v>
      </c>
      <c r="G12" s="5">
        <v>352813</v>
      </c>
    </row>
    <row r="13" spans="1:7" s="5" customFormat="1" ht="21" customHeight="1">
      <c r="A13" s="11">
        <f>A12+1</f>
        <v>4</v>
      </c>
      <c r="B13" s="12" t="s">
        <v>36</v>
      </c>
      <c r="C13" s="52">
        <v>130000</v>
      </c>
      <c r="D13" s="53">
        <v>107617</v>
      </c>
      <c r="E13" s="52">
        <f t="shared" si="0"/>
        <v>82.78230769230768</v>
      </c>
      <c r="F13" s="52">
        <f t="shared" si="1"/>
        <v>112.07302341081396</v>
      </c>
      <c r="G13" s="5">
        <v>96024</v>
      </c>
    </row>
    <row r="14" spans="1:7" s="5" customFormat="1" ht="21" customHeight="1">
      <c r="A14" s="11">
        <f>A13+1</f>
        <v>5</v>
      </c>
      <c r="B14" s="12" t="s">
        <v>37</v>
      </c>
      <c r="C14" s="52">
        <v>290000</v>
      </c>
      <c r="D14" s="53">
        <v>186437</v>
      </c>
      <c r="E14" s="52">
        <f t="shared" si="0"/>
        <v>64.28862068965518</v>
      </c>
      <c r="F14" s="52">
        <f t="shared" si="1"/>
        <v>175.54942468126777</v>
      </c>
      <c r="G14" s="5">
        <v>106202</v>
      </c>
    </row>
    <row r="15" spans="1:7" s="5" customFormat="1" ht="21" customHeight="1">
      <c r="A15" s="11">
        <f>A14+1</f>
        <v>6</v>
      </c>
      <c r="B15" s="12" t="s">
        <v>38</v>
      </c>
      <c r="C15" s="52">
        <v>140000</v>
      </c>
      <c r="D15" s="53">
        <v>110635</v>
      </c>
      <c r="E15" s="52">
        <f t="shared" si="0"/>
        <v>79.025</v>
      </c>
      <c r="F15" s="52">
        <f t="shared" si="1"/>
        <v>48.88151528941869</v>
      </c>
      <c r="G15" s="5">
        <v>226333</v>
      </c>
    </row>
    <row r="16" spans="1:7" s="5" customFormat="1" ht="21" customHeight="1">
      <c r="A16" s="11">
        <f>A15+1</f>
        <v>7</v>
      </c>
      <c r="B16" s="12" t="s">
        <v>39</v>
      </c>
      <c r="C16" s="52">
        <v>60000</v>
      </c>
      <c r="D16" s="53">
        <v>39883</v>
      </c>
      <c r="E16" s="52">
        <f t="shared" si="0"/>
        <v>66.47166666666666</v>
      </c>
      <c r="F16" s="52">
        <f t="shared" si="1"/>
        <v>92.84832964730532</v>
      </c>
      <c r="G16" s="5">
        <v>42955</v>
      </c>
    </row>
    <row r="17" spans="1:7" s="5" customFormat="1" ht="21" customHeight="1">
      <c r="A17" s="11">
        <v>8</v>
      </c>
      <c r="B17" s="12" t="s">
        <v>40</v>
      </c>
      <c r="C17" s="52">
        <f>SUM(C18:C22)</f>
        <v>1553000</v>
      </c>
      <c r="D17" s="52">
        <f>SUM(D18:D22)</f>
        <v>549667</v>
      </c>
      <c r="E17" s="52">
        <f t="shared" si="0"/>
        <v>35.39388280746941</v>
      </c>
      <c r="F17" s="52">
        <f>D17/G17*100</f>
        <v>262.77099736591754</v>
      </c>
      <c r="G17" s="5">
        <f>SUM(G18:G22)</f>
        <v>209181</v>
      </c>
    </row>
    <row r="18" spans="1:6" s="5" customFormat="1" ht="21" customHeight="1">
      <c r="A18" s="54" t="s">
        <v>41</v>
      </c>
      <c r="B18" s="55" t="s">
        <v>42</v>
      </c>
      <c r="C18" s="49"/>
      <c r="D18" s="33"/>
      <c r="E18" s="49"/>
      <c r="F18" s="49"/>
    </row>
    <row r="19" spans="1:7" s="5" customFormat="1" ht="21" customHeight="1">
      <c r="A19" s="54" t="s">
        <v>41</v>
      </c>
      <c r="B19" s="55" t="s">
        <v>43</v>
      </c>
      <c r="C19" s="49">
        <v>5000</v>
      </c>
      <c r="D19" s="33">
        <v>4328</v>
      </c>
      <c r="E19" s="49">
        <f t="shared" si="0"/>
        <v>86.56</v>
      </c>
      <c r="F19" s="49">
        <f t="shared" si="1"/>
        <v>83.15081652257444</v>
      </c>
      <c r="G19" s="5">
        <v>5205</v>
      </c>
    </row>
    <row r="20" spans="1:7" s="5" customFormat="1" ht="21" customHeight="1">
      <c r="A20" s="54" t="s">
        <v>41</v>
      </c>
      <c r="B20" s="55" t="s">
        <v>44</v>
      </c>
      <c r="C20" s="50">
        <v>1500000</v>
      </c>
      <c r="D20" s="51">
        <v>413328</v>
      </c>
      <c r="E20" s="50">
        <f t="shared" si="0"/>
        <v>27.555200000000003</v>
      </c>
      <c r="F20" s="50">
        <f t="shared" si="1"/>
        <v>327.08539412979655</v>
      </c>
      <c r="G20" s="5">
        <v>126367</v>
      </c>
    </row>
    <row r="21" spans="1:7" s="5" customFormat="1" ht="21" customHeight="1">
      <c r="A21" s="54" t="s">
        <v>41</v>
      </c>
      <c r="B21" s="55" t="s">
        <v>45</v>
      </c>
      <c r="C21" s="52">
        <v>47000</v>
      </c>
      <c r="D21" s="53">
        <v>131567</v>
      </c>
      <c r="E21" s="52">
        <f t="shared" si="0"/>
        <v>279.9297872340425</v>
      </c>
      <c r="F21" s="52">
        <f t="shared" si="1"/>
        <v>171.6688413361169</v>
      </c>
      <c r="G21" s="5">
        <v>76640</v>
      </c>
    </row>
    <row r="22" spans="1:7" s="5" customFormat="1" ht="21" customHeight="1">
      <c r="A22" s="54" t="s">
        <v>41</v>
      </c>
      <c r="B22" s="55" t="s">
        <v>46</v>
      </c>
      <c r="C22" s="52">
        <v>1000</v>
      </c>
      <c r="D22" s="53">
        <v>444</v>
      </c>
      <c r="E22" s="52">
        <f t="shared" si="0"/>
        <v>44.4</v>
      </c>
      <c r="F22" s="52">
        <f t="shared" si="1"/>
        <v>45.82043343653251</v>
      </c>
      <c r="G22" s="5">
        <v>969</v>
      </c>
    </row>
    <row r="23" spans="1:7" s="5" customFormat="1" ht="21" customHeight="1">
      <c r="A23" s="11">
        <v>9</v>
      </c>
      <c r="B23" s="12" t="s">
        <v>47</v>
      </c>
      <c r="C23" s="50">
        <v>140000</v>
      </c>
      <c r="D23" s="51">
        <v>147545</v>
      </c>
      <c r="E23" s="50">
        <f t="shared" si="0"/>
        <v>105.38928571428572</v>
      </c>
      <c r="F23" s="50">
        <f t="shared" si="1"/>
        <v>106.80135216324402</v>
      </c>
      <c r="G23" s="5">
        <v>138149</v>
      </c>
    </row>
    <row r="24" spans="1:7" s="5" customFormat="1" ht="32.25">
      <c r="A24" s="56">
        <f>A23+1</f>
        <v>10</v>
      </c>
      <c r="B24" s="57" t="s">
        <v>48</v>
      </c>
      <c r="C24" s="49">
        <v>500</v>
      </c>
      <c r="D24" s="33"/>
      <c r="E24" s="49">
        <f t="shared" si="0"/>
        <v>0</v>
      </c>
      <c r="F24" s="49">
        <f t="shared" si="1"/>
        <v>0</v>
      </c>
      <c r="G24" s="5">
        <v>1068</v>
      </c>
    </row>
    <row r="25" spans="1:7" s="5" customFormat="1" ht="21" customHeight="1">
      <c r="A25" s="11">
        <v>11</v>
      </c>
      <c r="B25" s="12" t="s">
        <v>49</v>
      </c>
      <c r="C25" s="49">
        <v>9000</v>
      </c>
      <c r="D25" s="33">
        <v>6413</v>
      </c>
      <c r="E25" s="49">
        <f t="shared" si="0"/>
        <v>71.25555555555556</v>
      </c>
      <c r="F25" s="49">
        <f t="shared" si="1"/>
        <v>108.51099830795263</v>
      </c>
      <c r="G25" s="5">
        <v>5910</v>
      </c>
    </row>
    <row r="26" spans="1:7" s="5" customFormat="1" ht="21.6" customHeight="1">
      <c r="A26" s="11">
        <f>A25+1</f>
        <v>12</v>
      </c>
      <c r="B26" s="12" t="s">
        <v>50</v>
      </c>
      <c r="C26" s="52">
        <v>1000</v>
      </c>
      <c r="D26" s="34">
        <v>1014</v>
      </c>
      <c r="E26" s="58">
        <f t="shared" si="0"/>
        <v>101.4</v>
      </c>
      <c r="F26" s="58">
        <f t="shared" si="1"/>
        <v>110.45751633986929</v>
      </c>
      <c r="G26" s="5">
        <v>918</v>
      </c>
    </row>
    <row r="27" spans="1:7" s="5" customFormat="1" ht="21.6" customHeight="1">
      <c r="A27" s="11">
        <f>A26+1</f>
        <v>13</v>
      </c>
      <c r="B27" s="12" t="s">
        <v>51</v>
      </c>
      <c r="C27" s="58">
        <v>75000</v>
      </c>
      <c r="D27" s="34">
        <v>70087</v>
      </c>
      <c r="E27" s="58">
        <f t="shared" si="0"/>
        <v>93.44933333333333</v>
      </c>
      <c r="F27" s="58">
        <f t="shared" si="1"/>
        <v>140.91238087578915</v>
      </c>
      <c r="G27" s="5">
        <v>49738</v>
      </c>
    </row>
    <row r="28" spans="1:6" s="5" customFormat="1" ht="21.6" customHeight="1">
      <c r="A28" s="8" t="s">
        <v>6</v>
      </c>
      <c r="B28" s="9" t="s">
        <v>25</v>
      </c>
      <c r="C28" s="58"/>
      <c r="D28" s="34"/>
      <c r="E28" s="58"/>
      <c r="F28" s="58"/>
    </row>
    <row r="29" spans="1:7" s="5" customFormat="1" ht="21.6" customHeight="1">
      <c r="A29" s="8" t="s">
        <v>52</v>
      </c>
      <c r="B29" s="9" t="s">
        <v>53</v>
      </c>
      <c r="C29" s="58">
        <v>180000</v>
      </c>
      <c r="D29" s="34">
        <v>173430</v>
      </c>
      <c r="E29" s="58">
        <f t="shared" si="0"/>
        <v>96.35000000000001</v>
      </c>
      <c r="F29" s="58">
        <f>D29/G29*100</f>
        <v>95.4742886083754</v>
      </c>
      <c r="G29" s="5">
        <v>181651</v>
      </c>
    </row>
    <row r="30" spans="1:6" s="5" customFormat="1" ht="21.6" customHeight="1">
      <c r="A30" s="11">
        <v>1</v>
      </c>
      <c r="B30" s="12" t="s">
        <v>54</v>
      </c>
      <c r="C30" s="58"/>
      <c r="D30" s="34"/>
      <c r="E30" s="58"/>
      <c r="F30" s="58"/>
    </row>
    <row r="31" spans="1:6" s="5" customFormat="1" ht="21.6" customHeight="1">
      <c r="A31" s="11">
        <f>A30+1</f>
        <v>2</v>
      </c>
      <c r="B31" s="12" t="s">
        <v>55</v>
      </c>
      <c r="C31" s="58"/>
      <c r="D31" s="34"/>
      <c r="E31" s="58"/>
      <c r="F31" s="58"/>
    </row>
    <row r="32" spans="1:6" s="5" customFormat="1" ht="21.6" customHeight="1">
      <c r="A32" s="11">
        <f>A31+1</f>
        <v>3</v>
      </c>
      <c r="B32" s="12" t="s">
        <v>56</v>
      </c>
      <c r="C32" s="58"/>
      <c r="D32" s="34"/>
      <c r="E32" s="58"/>
      <c r="F32" s="58"/>
    </row>
    <row r="33" spans="1:6" s="5" customFormat="1" ht="21.6" customHeight="1">
      <c r="A33" s="11">
        <f>A32+1</f>
        <v>4</v>
      </c>
      <c r="B33" s="12" t="s">
        <v>57</v>
      </c>
      <c r="C33" s="58"/>
      <c r="D33" s="34"/>
      <c r="E33" s="58"/>
      <c r="F33" s="58"/>
    </row>
    <row r="34" spans="1:6" s="5" customFormat="1" ht="21.6" customHeight="1">
      <c r="A34" s="11">
        <v>5</v>
      </c>
      <c r="B34" s="12" t="s">
        <v>58</v>
      </c>
      <c r="C34" s="58"/>
      <c r="D34" s="34"/>
      <c r="E34" s="58"/>
      <c r="F34" s="58"/>
    </row>
    <row r="35" spans="1:6" s="5" customFormat="1" ht="21.6" customHeight="1">
      <c r="A35" s="11">
        <v>6</v>
      </c>
      <c r="B35" s="59" t="s">
        <v>59</v>
      </c>
      <c r="C35" s="58"/>
      <c r="D35" s="34"/>
      <c r="E35" s="58"/>
      <c r="F35" s="58"/>
    </row>
    <row r="36" spans="1:6" s="5" customFormat="1" ht="21.6" customHeight="1">
      <c r="A36" s="8" t="s">
        <v>60</v>
      </c>
      <c r="B36" s="60" t="s">
        <v>18</v>
      </c>
      <c r="C36" s="58"/>
      <c r="D36" s="34"/>
      <c r="E36" s="58"/>
      <c r="F36" s="58"/>
    </row>
    <row r="37" spans="1:7" s="5" customFormat="1" ht="21" customHeight="1">
      <c r="A37" s="61" t="s">
        <v>4</v>
      </c>
      <c r="B37" s="62" t="s">
        <v>61</v>
      </c>
      <c r="C37" s="63">
        <v>3969600</v>
      </c>
      <c r="D37" s="63">
        <v>2005641</v>
      </c>
      <c r="E37" s="58">
        <f t="shared" si="0"/>
        <v>50.52501511487304</v>
      </c>
      <c r="F37" s="58">
        <f t="shared" si="1"/>
        <v>98.23531716682912</v>
      </c>
      <c r="G37" s="5">
        <v>2041670</v>
      </c>
    </row>
    <row r="38" spans="1:6" s="5" customFormat="1" ht="21" customHeight="1">
      <c r="A38" s="64">
        <v>1</v>
      </c>
      <c r="B38" s="65" t="s">
        <v>62</v>
      </c>
      <c r="C38" s="66"/>
      <c r="D38" s="67"/>
      <c r="E38" s="58"/>
      <c r="F38" s="58"/>
    </row>
    <row r="39" spans="1:6" s="5" customFormat="1" ht="21" customHeight="1">
      <c r="A39" s="68">
        <v>2</v>
      </c>
      <c r="B39" s="69" t="s">
        <v>63</v>
      </c>
      <c r="C39" s="70"/>
      <c r="D39" s="71"/>
      <c r="E39" s="70"/>
      <c r="F39" s="70"/>
    </row>
    <row r="40" spans="1:6" ht="15.95" customHeight="1">
      <c r="A40" s="110"/>
      <c r="B40" s="110"/>
      <c r="C40" s="110"/>
      <c r="D40" s="110"/>
      <c r="E40" s="110"/>
      <c r="F40" s="110"/>
    </row>
    <row r="41" spans="1:6" ht="22.5" customHeight="1">
      <c r="A41" s="5"/>
      <c r="B41" s="72"/>
      <c r="C41" s="5"/>
      <c r="D41" s="5"/>
      <c r="E41" s="5"/>
      <c r="F41" s="5"/>
    </row>
    <row r="42" spans="1:6" ht="18.75">
      <c r="A42" s="5"/>
      <c r="B42" s="72"/>
      <c r="C42" s="5"/>
      <c r="D42" s="5"/>
      <c r="E42" s="5"/>
      <c r="F42" s="5"/>
    </row>
    <row r="43" spans="1:6" ht="18.75">
      <c r="A43" s="73"/>
      <c r="B43" s="72"/>
      <c r="C43" s="5"/>
      <c r="D43" s="5"/>
      <c r="E43" s="5"/>
      <c r="F43" s="5"/>
    </row>
    <row r="44" spans="1:6" ht="18.75">
      <c r="A44" s="73"/>
      <c r="B44" s="72"/>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tabSelected="1" workbookViewId="0" topLeftCell="A1">
      <selection activeCell="G7" sqref="G1:G1048576"/>
    </sheetView>
  </sheetViews>
  <sheetFormatPr defaultColWidth="12.8515625" defaultRowHeight="15"/>
  <cols>
    <col min="1" max="1" width="7.28125" style="3" customWidth="1"/>
    <col min="2" max="2" width="72.8515625" style="3" customWidth="1"/>
    <col min="3" max="4" width="15.28125" style="3" customWidth="1"/>
    <col min="5" max="6" width="13.57421875" style="74" customWidth="1"/>
    <col min="7" max="7" width="12.8515625" style="3" hidden="1" customWidth="1"/>
    <col min="8" max="16384" width="12.8515625" style="3" customWidth="1"/>
  </cols>
  <sheetData>
    <row r="1" spans="1:6" ht="21" customHeight="1">
      <c r="A1" s="1" t="s">
        <v>30</v>
      </c>
      <c r="B1" s="1"/>
      <c r="C1" s="74"/>
      <c r="D1" s="18"/>
      <c r="E1" s="102" t="s">
        <v>64</v>
      </c>
      <c r="F1" s="102"/>
    </row>
    <row r="2" spans="1:6" ht="18.75">
      <c r="A2" s="1"/>
      <c r="B2" s="1"/>
      <c r="C2" s="74"/>
      <c r="D2" s="18"/>
      <c r="E2" s="36"/>
      <c r="F2" s="36"/>
    </row>
    <row r="3" spans="1:6" ht="15">
      <c r="A3" s="120" t="s">
        <v>90</v>
      </c>
      <c r="B3" s="120"/>
      <c r="C3" s="120"/>
      <c r="D3" s="120"/>
      <c r="E3" s="120"/>
      <c r="F3" s="120"/>
    </row>
    <row r="4" spans="1:6" ht="15">
      <c r="A4" s="103"/>
      <c r="B4" s="103"/>
      <c r="C4" s="103"/>
      <c r="D4" s="103"/>
      <c r="E4" s="103"/>
      <c r="F4" s="103"/>
    </row>
    <row r="5" spans="1:6" ht="19.5" customHeight="1">
      <c r="A5" s="75"/>
      <c r="B5" s="75"/>
      <c r="C5" s="5"/>
      <c r="D5" s="121" t="s">
        <v>0</v>
      </c>
      <c r="E5" s="121"/>
      <c r="F5" s="121"/>
    </row>
    <row r="6" spans="1:6" s="20" customFormat="1" ht="37.5" customHeight="1">
      <c r="A6" s="112" t="s">
        <v>1</v>
      </c>
      <c r="B6" s="113" t="s">
        <v>2</v>
      </c>
      <c r="C6" s="114" t="s">
        <v>20</v>
      </c>
      <c r="D6" s="116" t="s">
        <v>89</v>
      </c>
      <c r="E6" s="118" t="s">
        <v>21</v>
      </c>
      <c r="F6" s="119"/>
    </row>
    <row r="7" spans="1:6" s="20" customFormat="1" ht="49.5" customHeight="1">
      <c r="A7" s="112"/>
      <c r="B7" s="112"/>
      <c r="C7" s="115"/>
      <c r="D7" s="117"/>
      <c r="E7" s="42" t="s">
        <v>20</v>
      </c>
      <c r="F7" s="43" t="s">
        <v>22</v>
      </c>
    </row>
    <row r="8" spans="1:7" s="5" customFormat="1" ht="20.1" customHeight="1">
      <c r="A8" s="6"/>
      <c r="B8" s="76" t="s">
        <v>8</v>
      </c>
      <c r="C8" s="7">
        <v>12507865</v>
      </c>
      <c r="D8" s="7">
        <v>9093821.561</v>
      </c>
      <c r="E8" s="77">
        <f>D8/C8*100</f>
        <v>72.70482661109631</v>
      </c>
      <c r="F8" s="77">
        <f>D8/G8*100</f>
        <v>106.29450890540808</v>
      </c>
      <c r="G8" s="78">
        <v>8555307</v>
      </c>
    </row>
    <row r="9" spans="1:7" s="5" customFormat="1" ht="20.1" customHeight="1">
      <c r="A9" s="8" t="s">
        <v>3</v>
      </c>
      <c r="B9" s="79" t="s">
        <v>65</v>
      </c>
      <c r="C9" s="10">
        <v>9822967</v>
      </c>
      <c r="D9" s="10">
        <v>7232516.561</v>
      </c>
      <c r="E9" s="80">
        <f aca="true" t="shared" si="0" ref="E9:E32">D9/C9*100</f>
        <v>73.6286354316369</v>
      </c>
      <c r="F9" s="80">
        <f aca="true" t="shared" si="1" ref="F9:F32">D9/G9*100</f>
        <v>102.31765127875904</v>
      </c>
      <c r="G9" s="81">
        <v>7068689</v>
      </c>
    </row>
    <row r="10" spans="1:7" s="5" customFormat="1" ht="20.1" customHeight="1">
      <c r="A10" s="8" t="s">
        <v>5</v>
      </c>
      <c r="B10" s="79" t="s">
        <v>66</v>
      </c>
      <c r="C10" s="10">
        <v>2121490</v>
      </c>
      <c r="D10" s="10">
        <v>1058866.561</v>
      </c>
      <c r="E10" s="80">
        <f t="shared" si="0"/>
        <v>49.9114566177545</v>
      </c>
      <c r="F10" s="80">
        <f t="shared" si="1"/>
        <v>159.0608609897266</v>
      </c>
      <c r="G10" s="81">
        <v>665699</v>
      </c>
    </row>
    <row r="11" spans="1:6" s="5" customFormat="1" ht="20.1" customHeight="1">
      <c r="A11" s="11">
        <v>1</v>
      </c>
      <c r="B11" s="59" t="s">
        <v>67</v>
      </c>
      <c r="C11" s="35"/>
      <c r="D11" s="35"/>
      <c r="E11" s="82"/>
      <c r="F11" s="82"/>
    </row>
    <row r="12" spans="1:6" s="16" customFormat="1" ht="48">
      <c r="A12" s="56">
        <v>2</v>
      </c>
      <c r="B12" s="83" t="s">
        <v>68</v>
      </c>
      <c r="C12" s="35"/>
      <c r="D12" s="35"/>
      <c r="E12" s="82"/>
      <c r="F12" s="82"/>
    </row>
    <row r="13" spans="1:6" s="5" customFormat="1" ht="20.1" customHeight="1">
      <c r="A13" s="11">
        <v>3</v>
      </c>
      <c r="B13" s="84" t="s">
        <v>69</v>
      </c>
      <c r="C13" s="35"/>
      <c r="D13" s="35"/>
      <c r="E13" s="82"/>
      <c r="F13" s="82"/>
    </row>
    <row r="14" spans="1:7" s="5" customFormat="1" ht="20.1" customHeight="1">
      <c r="A14" s="8" t="s">
        <v>6</v>
      </c>
      <c r="B14" s="79" t="s">
        <v>10</v>
      </c>
      <c r="C14" s="35">
        <v>7501225</v>
      </c>
      <c r="D14" s="35">
        <v>6172123</v>
      </c>
      <c r="E14" s="82">
        <f t="shared" si="0"/>
        <v>82.2815340161107</v>
      </c>
      <c r="F14" s="82">
        <f t="shared" si="1"/>
        <v>96.41738146420592</v>
      </c>
      <c r="G14" s="5">
        <v>6401463</v>
      </c>
    </row>
    <row r="15" spans="1:6" s="5" customFormat="1" ht="20.1" customHeight="1">
      <c r="A15" s="8"/>
      <c r="B15" s="85" t="s">
        <v>70</v>
      </c>
      <c r="C15" s="35"/>
      <c r="D15" s="35"/>
      <c r="E15" s="82"/>
      <c r="F15" s="82"/>
    </row>
    <row r="16" spans="1:7" s="5" customFormat="1" ht="20.1" customHeight="1">
      <c r="A16" s="11">
        <v>1</v>
      </c>
      <c r="B16" s="85" t="s">
        <v>71</v>
      </c>
      <c r="C16" s="35">
        <v>3513694</v>
      </c>
      <c r="D16" s="123">
        <v>2542817</v>
      </c>
      <c r="E16" s="82">
        <f t="shared" si="0"/>
        <v>72.36876631829637</v>
      </c>
      <c r="F16" s="82">
        <f t="shared" si="1"/>
        <v>100</v>
      </c>
      <c r="G16" s="5">
        <v>2542817</v>
      </c>
    </row>
    <row r="17" spans="1:7" s="5" customFormat="1" ht="20.1" customHeight="1">
      <c r="A17" s="11">
        <f>A16+1</f>
        <v>2</v>
      </c>
      <c r="B17" s="85" t="s">
        <v>72</v>
      </c>
      <c r="C17" s="35">
        <v>19143</v>
      </c>
      <c r="D17" s="123">
        <v>18520</v>
      </c>
      <c r="E17" s="82">
        <f t="shared" si="0"/>
        <v>96.74554667502481</v>
      </c>
      <c r="F17" s="82">
        <f t="shared" si="1"/>
        <v>100</v>
      </c>
      <c r="G17" s="5">
        <v>18520</v>
      </c>
    </row>
    <row r="18" spans="1:6" s="5" customFormat="1" ht="20.1" customHeight="1">
      <c r="A18" s="11">
        <f aca="true" t="shared" si="2" ref="A18:A25">A17+1</f>
        <v>3</v>
      </c>
      <c r="B18" s="85" t="s">
        <v>73</v>
      </c>
      <c r="C18" s="35"/>
      <c r="E18" s="82"/>
      <c r="F18" s="82"/>
    </row>
    <row r="19" spans="1:6" s="5" customFormat="1" ht="20.1" customHeight="1">
      <c r="A19" s="11">
        <f t="shared" si="2"/>
        <v>4</v>
      </c>
      <c r="B19" s="85" t="s">
        <v>74</v>
      </c>
      <c r="C19" s="35"/>
      <c r="D19" s="35"/>
      <c r="E19" s="82"/>
      <c r="F19" s="82"/>
    </row>
    <row r="20" spans="1:6" s="5" customFormat="1" ht="20.1" customHeight="1">
      <c r="A20" s="11">
        <f t="shared" si="2"/>
        <v>5</v>
      </c>
      <c r="B20" s="85" t="s">
        <v>75</v>
      </c>
      <c r="C20" s="35"/>
      <c r="D20" s="35"/>
      <c r="E20" s="82"/>
      <c r="F20" s="82"/>
    </row>
    <row r="21" spans="1:6" s="5" customFormat="1" ht="20.1" customHeight="1">
      <c r="A21" s="11">
        <f t="shared" si="2"/>
        <v>6</v>
      </c>
      <c r="B21" s="85" t="s">
        <v>76</v>
      </c>
      <c r="C21" s="35"/>
      <c r="D21" s="35"/>
      <c r="E21" s="82"/>
      <c r="F21" s="82"/>
    </row>
    <row r="22" spans="1:6" s="5" customFormat="1" ht="20.1" customHeight="1">
      <c r="A22" s="11">
        <f t="shared" si="2"/>
        <v>7</v>
      </c>
      <c r="B22" s="85" t="s">
        <v>77</v>
      </c>
      <c r="C22" s="35"/>
      <c r="D22" s="35"/>
      <c r="E22" s="82"/>
      <c r="F22" s="82"/>
    </row>
    <row r="23" spans="1:6" s="5" customFormat="1" ht="20.1" customHeight="1">
      <c r="A23" s="11">
        <f t="shared" si="2"/>
        <v>8</v>
      </c>
      <c r="B23" s="85" t="s">
        <v>78</v>
      </c>
      <c r="C23" s="35"/>
      <c r="D23" s="35"/>
      <c r="E23" s="82"/>
      <c r="F23" s="82"/>
    </row>
    <row r="24" spans="1:6" s="5" customFormat="1" ht="20.1" customHeight="1">
      <c r="A24" s="11">
        <f t="shared" si="2"/>
        <v>9</v>
      </c>
      <c r="B24" s="85" t="s">
        <v>79</v>
      </c>
      <c r="C24" s="35"/>
      <c r="D24" s="35"/>
      <c r="E24" s="82"/>
      <c r="F24" s="82"/>
    </row>
    <row r="25" spans="1:6" s="5" customFormat="1" ht="20.1" customHeight="1">
      <c r="A25" s="11">
        <f t="shared" si="2"/>
        <v>10</v>
      </c>
      <c r="B25" s="85" t="s">
        <v>80</v>
      </c>
      <c r="C25" s="35"/>
      <c r="D25" s="35"/>
      <c r="E25" s="82"/>
      <c r="F25" s="82"/>
    </row>
    <row r="26" spans="1:7" s="5" customFormat="1" ht="20.1" customHeight="1">
      <c r="A26" s="86" t="s">
        <v>52</v>
      </c>
      <c r="B26" s="87" t="s">
        <v>11</v>
      </c>
      <c r="C26" s="35">
        <v>2800</v>
      </c>
      <c r="D26" s="122">
        <v>227</v>
      </c>
      <c r="E26" s="82">
        <f t="shared" si="0"/>
        <v>8.107142857142858</v>
      </c>
      <c r="F26" s="82">
        <v>100</v>
      </c>
      <c r="G26" s="5">
        <v>227</v>
      </c>
    </row>
    <row r="27" spans="1:7" s="5" customFormat="1" ht="20.1" customHeight="1">
      <c r="A27" s="8" t="s">
        <v>60</v>
      </c>
      <c r="B27" s="79" t="s">
        <v>12</v>
      </c>
      <c r="C27" s="35">
        <v>1300</v>
      </c>
      <c r="D27" s="35">
        <v>1300</v>
      </c>
      <c r="E27" s="82">
        <f t="shared" si="0"/>
        <v>100</v>
      </c>
      <c r="F27" s="82">
        <f t="shared" si="1"/>
        <v>100</v>
      </c>
      <c r="G27" s="5">
        <v>1300</v>
      </c>
    </row>
    <row r="28" spans="1:6" s="5" customFormat="1" ht="20.1" customHeight="1">
      <c r="A28" s="8" t="s">
        <v>81</v>
      </c>
      <c r="B28" s="79" t="s">
        <v>13</v>
      </c>
      <c r="C28" s="35">
        <v>196152</v>
      </c>
      <c r="D28" s="35"/>
      <c r="E28" s="82">
        <f t="shared" si="0"/>
        <v>0</v>
      </c>
      <c r="F28" s="82"/>
    </row>
    <row r="29" spans="1:7" s="5" customFormat="1" ht="18.75">
      <c r="A29" s="88" t="s">
        <v>4</v>
      </c>
      <c r="B29" s="89" t="s">
        <v>82</v>
      </c>
      <c r="C29" s="10">
        <v>2684898</v>
      </c>
      <c r="D29" s="10">
        <v>1861305</v>
      </c>
      <c r="E29" s="80">
        <f t="shared" si="0"/>
        <v>69.32497994337216</v>
      </c>
      <c r="F29" s="80">
        <f t="shared" si="1"/>
        <v>131.03924337765363</v>
      </c>
      <c r="G29" s="5">
        <v>1420418</v>
      </c>
    </row>
    <row r="30" spans="1:7" s="92" customFormat="1" ht="20.1" customHeight="1">
      <c r="A30" s="14">
        <v>1</v>
      </c>
      <c r="B30" s="85" t="s">
        <v>83</v>
      </c>
      <c r="C30" s="90">
        <v>972656</v>
      </c>
      <c r="D30" s="90">
        <v>761394</v>
      </c>
      <c r="E30" s="91">
        <f t="shared" si="0"/>
        <v>78.2798851803721</v>
      </c>
      <c r="F30" s="91">
        <f t="shared" si="1"/>
        <v>181.71781249552504</v>
      </c>
      <c r="G30" s="92">
        <v>418998</v>
      </c>
    </row>
    <row r="31" spans="1:7" s="95" customFormat="1" ht="20.1" customHeight="1">
      <c r="A31" s="14">
        <v>2</v>
      </c>
      <c r="B31" s="85" t="s">
        <v>84</v>
      </c>
      <c r="C31" s="81">
        <v>1196216</v>
      </c>
      <c r="D31" s="93">
        <v>899362</v>
      </c>
      <c r="E31" s="94">
        <f t="shared" si="0"/>
        <v>75.18391327318813</v>
      </c>
      <c r="F31" s="94">
        <f t="shared" si="1"/>
        <v>92.42720561862762</v>
      </c>
      <c r="G31" s="95">
        <v>973049</v>
      </c>
    </row>
    <row r="32" spans="1:7" s="92" customFormat="1" ht="20.1" customHeight="1">
      <c r="A32" s="96">
        <v>3</v>
      </c>
      <c r="B32" s="97" t="s">
        <v>85</v>
      </c>
      <c r="C32" s="98">
        <v>516026</v>
      </c>
      <c r="D32" s="98">
        <v>200549</v>
      </c>
      <c r="E32" s="99">
        <f t="shared" si="0"/>
        <v>38.86412700135264</v>
      </c>
      <c r="F32" s="99">
        <f t="shared" si="1"/>
        <v>118.46896339878548</v>
      </c>
      <c r="G32" s="92">
        <v>169284</v>
      </c>
    </row>
    <row r="33" spans="1:6" ht="18.75">
      <c r="A33" s="16"/>
      <c r="B33" s="16"/>
      <c r="C33" s="5"/>
      <c r="D33" s="5"/>
      <c r="E33" s="100"/>
      <c r="F33" s="100"/>
    </row>
    <row r="34" spans="1:4" ht="18.75">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F69A1-DFB1-49A6-BCA5-D4062F3EC2E9}">
  <ds:schemaRefs>
    <ds:schemaRef ds:uri="http://schemas.microsoft.com/sharepoint/v3/contenttype/forms"/>
  </ds:schemaRefs>
</ds:datastoreItem>
</file>

<file path=customXml/itemProps2.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Quoc Dam</cp:lastModifiedBy>
  <dcterms:created xsi:type="dcterms:W3CDTF">2018-08-22T07:49:45Z</dcterms:created>
  <dcterms:modified xsi:type="dcterms:W3CDTF">2020-12-25T04:10:24Z</dcterms:modified>
  <cp:category/>
  <cp:version/>
  <cp:contentType/>
  <cp:contentStatus/>
</cp:coreProperties>
</file>