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_ITS.MT_ITS-PC\Desktop\"/>
    </mc:Choice>
  </mc:AlternateContent>
  <bookViews>
    <workbookView xWindow="0" yWindow="0" windowWidth="24000" windowHeight="11895"/>
  </bookViews>
  <sheets>
    <sheet name="Quyết định" sheetId="1" r:id="rId1"/>
  </sheets>
  <externalReferences>
    <externalReference r:id="rId2"/>
  </externalReferences>
  <definedNames>
    <definedName name="_xlnm.Print_Titles" localSheetId="0">'Quyết định'!$4:$5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E28" i="1"/>
  <c r="D28" i="1"/>
  <c r="B28" i="1"/>
  <c r="A28" i="1"/>
  <c r="F27" i="1"/>
  <c r="G27" i="1" s="1"/>
  <c r="E27" i="1"/>
  <c r="D27" i="1"/>
  <c r="B27" i="1"/>
  <c r="A27" i="1"/>
  <c r="F26" i="1"/>
  <c r="E26" i="1"/>
  <c r="D26" i="1"/>
  <c r="B26" i="1"/>
  <c r="A26" i="1"/>
  <c r="F25" i="1"/>
  <c r="E25" i="1"/>
  <c r="D25" i="1"/>
  <c r="B25" i="1"/>
  <c r="A25" i="1"/>
  <c r="F24" i="1"/>
  <c r="E24" i="1"/>
  <c r="D24" i="1"/>
  <c r="B24" i="1"/>
  <c r="A24" i="1"/>
  <c r="F23" i="1"/>
  <c r="E23" i="1"/>
  <c r="D23" i="1"/>
  <c r="B23" i="1"/>
  <c r="A23" i="1"/>
  <c r="F22" i="1"/>
  <c r="E22" i="1"/>
  <c r="D22" i="1"/>
  <c r="B22" i="1"/>
  <c r="A22" i="1"/>
  <c r="F21" i="1"/>
  <c r="E21" i="1"/>
  <c r="D21" i="1"/>
  <c r="B21" i="1"/>
  <c r="A21" i="1"/>
  <c r="F20" i="1"/>
  <c r="E20" i="1"/>
  <c r="D20" i="1"/>
  <c r="B20" i="1"/>
  <c r="A20" i="1"/>
  <c r="F19" i="1"/>
  <c r="G19" i="1" s="1"/>
  <c r="E19" i="1"/>
  <c r="D19" i="1"/>
  <c r="B19" i="1"/>
  <c r="A19" i="1"/>
  <c r="F18" i="1"/>
  <c r="E18" i="1"/>
  <c r="D18" i="1"/>
  <c r="B18" i="1"/>
  <c r="A18" i="1"/>
  <c r="F17" i="1"/>
  <c r="E17" i="1"/>
  <c r="D17" i="1"/>
  <c r="B17" i="1"/>
  <c r="A17" i="1"/>
  <c r="F16" i="1"/>
  <c r="E16" i="1"/>
  <c r="D16" i="1"/>
  <c r="B16" i="1"/>
  <c r="A16" i="1"/>
  <c r="F15" i="1"/>
  <c r="G15" i="1" s="1"/>
  <c r="E15" i="1"/>
  <c r="D15" i="1"/>
  <c r="B15" i="1"/>
  <c r="A15" i="1"/>
  <c r="F14" i="1"/>
  <c r="E14" i="1"/>
  <c r="D14" i="1"/>
  <c r="B14" i="1"/>
  <c r="A14" i="1"/>
  <c r="F13" i="1"/>
  <c r="E13" i="1"/>
  <c r="D13" i="1"/>
  <c r="B13" i="1"/>
  <c r="A13" i="1"/>
  <c r="F12" i="1"/>
  <c r="E12" i="1"/>
  <c r="D12" i="1"/>
  <c r="B12" i="1"/>
  <c r="A12" i="1"/>
  <c r="F11" i="1"/>
  <c r="E11" i="1"/>
  <c r="D11" i="1"/>
  <c r="B11" i="1"/>
  <c r="A11" i="1"/>
  <c r="F10" i="1"/>
  <c r="E10" i="1"/>
  <c r="D10" i="1"/>
  <c r="B10" i="1"/>
  <c r="A10" i="1"/>
  <c r="F9" i="1"/>
  <c r="E9" i="1"/>
  <c r="D9" i="1"/>
  <c r="B9" i="1"/>
  <c r="A9" i="1"/>
  <c r="F8" i="1"/>
  <c r="E8" i="1"/>
  <c r="D8" i="1"/>
  <c r="B8" i="1"/>
  <c r="A8" i="1"/>
  <c r="F7" i="1"/>
  <c r="G7" i="1" s="1"/>
  <c r="E7" i="1"/>
  <c r="D7" i="1"/>
  <c r="B7" i="1"/>
  <c r="A7" i="1"/>
  <c r="G11" i="1" l="1"/>
  <c r="G16" i="1"/>
  <c r="E29" i="1"/>
  <c r="G10" i="1"/>
  <c r="G13" i="1"/>
  <c r="G12" i="1"/>
  <c r="G24" i="1"/>
  <c r="G9" i="1"/>
  <c r="G25" i="1"/>
  <c r="G20" i="1"/>
  <c r="G26" i="1"/>
  <c r="G17" i="1"/>
  <c r="G8" i="1"/>
  <c r="G22" i="1"/>
  <c r="G14" i="1"/>
  <c r="G23" i="1"/>
  <c r="G18" i="1"/>
  <c r="G21" i="1"/>
  <c r="G29" i="1" l="1"/>
  <c r="H31" i="1" s="1"/>
</calcChain>
</file>

<file path=xl/sharedStrings.xml><?xml version="1.0" encoding="utf-8"?>
<sst xmlns="http://schemas.openxmlformats.org/spreadsheetml/2006/main" count="21" uniqueCount="21">
  <si>
    <t>PHỤ LỤC GIÁ ĐẤT CỤ THỂ VÀ GIÁ KHỞI ĐIỂM CÁC LÔ ĐẤT ĐẤU GIÁ TẠI 
XÃ PHÚC THỌ, HUYỆN NGHI LỘC</t>
  </si>
  <si>
    <t>TT</t>
  </si>
  <si>
    <t xml:space="preserve">Vị trí </t>
  </si>
  <si>
    <t>TBĐ</t>
  </si>
  <si>
    <t>Lô số</t>
  </si>
  <si>
    <t>Diện tích (m2)</t>
  </si>
  <si>
    <t xml:space="preserve">Giá cụ thể phê duyệt (đồng/m2) </t>
  </si>
  <si>
    <t>Giá khởi điểm (đồng)</t>
  </si>
  <si>
    <t>Ghi chú</t>
  </si>
  <si>
    <t>(1)</t>
  </si>
  <si>
    <t>(2)</t>
  </si>
  <si>
    <t>(3)</t>
  </si>
  <si>
    <t>(5)</t>
  </si>
  <si>
    <t>(6)</t>
  </si>
  <si>
    <t>(7)</t>
  </si>
  <si>
    <t>(8)</t>
  </si>
  <si>
    <t>(9)</t>
  </si>
  <si>
    <t>Tổng cộng</t>
  </si>
  <si>
    <t xml:space="preserve"> </t>
  </si>
  <si>
    <t>Uỷ ban nhân dân huyện Nghi Lộc</t>
  </si>
  <si>
    <t>(Kèm theo Quyết định số:             /QĐ-UBND ngày         /11/2022 của UBND huyện Nghi Lộc)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</si>
</sst>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Arial"/>
      <family val="2"/>
      <charset val="163"/>
      <scheme val="minor"/>
    </font>
    <font>
      <sz val="12"/>
      <name val=".vntime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4" fillId="0" borderId="0" xfId="3" applyFont="1" applyAlignment="1">
      <alignment vertical="center"/>
    </xf>
    <xf numFmtId="0" fontId="2" fillId="0" borderId="0" xfId="3" applyFont="1" applyBorder="1" applyAlignment="1">
      <alignment horizontal="center" vertical="center"/>
    </xf>
    <xf numFmtId="0" fontId="2" fillId="0" borderId="0" xfId="3" applyFont="1" applyBorder="1" applyAlignment="1">
      <alignment vertical="center"/>
    </xf>
    <xf numFmtId="0" fontId="4" fillId="0" borderId="0" xfId="3" applyFont="1" applyBorder="1" applyAlignment="1">
      <alignment horizontal="center" vertical="center"/>
    </xf>
    <xf numFmtId="2" fontId="4" fillId="0" borderId="0" xfId="3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0" fontId="6" fillId="0" borderId="1" xfId="4" quotePrefix="1" applyFont="1" applyBorder="1" applyAlignment="1">
      <alignment horizontal="center" vertical="center"/>
    </xf>
    <xf numFmtId="0" fontId="6" fillId="0" borderId="1" xfId="4" quotePrefix="1" applyFont="1" applyBorder="1" applyAlignment="1">
      <alignment horizontal="center" vertical="center" wrapText="1"/>
    </xf>
    <xf numFmtId="0" fontId="6" fillId="0" borderId="0" xfId="3" applyFont="1" applyAlignment="1">
      <alignment vertical="center"/>
    </xf>
    <xf numFmtId="3" fontId="6" fillId="0" borderId="1" xfId="4" quotePrefix="1" applyNumberFormat="1" applyFont="1" applyBorder="1" applyAlignment="1">
      <alignment horizontal="center" vertical="center"/>
    </xf>
    <xf numFmtId="164" fontId="6" fillId="0" borderId="1" xfId="1" quotePrefix="1" applyNumberFormat="1" applyFont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Alignment="1">
      <alignment vertical="center"/>
    </xf>
    <xf numFmtId="0" fontId="7" fillId="0" borderId="0" xfId="3" applyFont="1" applyFill="1" applyAlignment="1">
      <alignment vertical="center"/>
    </xf>
    <xf numFmtId="164" fontId="4" fillId="2" borderId="1" xfId="1" applyNumberFormat="1" applyFont="1" applyFill="1" applyBorder="1" applyAlignment="1">
      <alignment horizontal="right" vertical="center"/>
    </xf>
    <xf numFmtId="0" fontId="2" fillId="0" borderId="1" xfId="3" applyFont="1" applyBorder="1" applyAlignment="1">
      <alignment horizontal="center" vertical="center"/>
    </xf>
    <xf numFmtId="43" fontId="2" fillId="0" borderId="1" xfId="1" applyNumberFormat="1" applyFon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164" fontId="2" fillId="3" borderId="1" xfId="1" applyNumberFormat="1" applyFont="1" applyFill="1" applyBorder="1" applyAlignment="1">
      <alignment vertical="center"/>
    </xf>
    <xf numFmtId="164" fontId="2" fillId="0" borderId="1" xfId="1" applyNumberFormat="1" applyFont="1" applyBorder="1" applyAlignment="1">
      <alignment horizontal="center" vertical="center"/>
    </xf>
    <xf numFmtId="0" fontId="2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164" fontId="8" fillId="0" borderId="2" xfId="1" applyNumberFormat="1" applyFont="1" applyBorder="1" applyAlignment="1">
      <alignment vertical="center"/>
    </xf>
    <xf numFmtId="43" fontId="4" fillId="0" borderId="0" xfId="1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164" fontId="2" fillId="0" borderId="1" xfId="1" applyNumberFormat="1" applyFont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0" borderId="1" xfId="4" applyFont="1" applyBorder="1" applyAlignment="1">
      <alignment horizontal="center" vertical="center"/>
    </xf>
    <xf numFmtId="0" fontId="2" fillId="0" borderId="1" xfId="4" applyFont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_2010-Tinh gia khoi diem" xfId="2"/>
    <cellStyle name="Normal_2011-Tinh gia khoi diem" xfId="4"/>
    <cellStyle name="Normal_Tinh Co cau gia dat Nghi Truong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3.%202022%20-%20TH%20Gia%20khoi%20diem%20Ph&#250;c%20Th&#78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Up"/>
      <sheetName val="foxz"/>
      <sheetName val="foxz_2"/>
      <sheetName val="Phúc Thọ"/>
      <sheetName val="Tờ trình"/>
      <sheetName val="Quyết định"/>
      <sheetName val="TH"/>
    </sheetNames>
    <sheetDataSet>
      <sheetData sheetId="0"/>
      <sheetData sheetId="1"/>
      <sheetData sheetId="2"/>
      <sheetData sheetId="3">
        <row r="7">
          <cell r="A7">
            <v>1</v>
          </cell>
          <cell r="B7" t="str">
            <v>Vị trí 10 (Xóm 6)</v>
          </cell>
          <cell r="E7" t="str">
            <v>1</v>
          </cell>
          <cell r="F7">
            <v>207</v>
          </cell>
          <cell r="J7">
            <v>9900000</v>
          </cell>
        </row>
        <row r="8">
          <cell r="A8">
            <v>2</v>
          </cell>
          <cell r="B8" t="str">
            <v>Vị trí 10 (Xóm 6)</v>
          </cell>
          <cell r="E8" t="str">
            <v>2</v>
          </cell>
          <cell r="F8">
            <v>139.6</v>
          </cell>
          <cell r="J8">
            <v>9400000</v>
          </cell>
        </row>
        <row r="9">
          <cell r="A9">
            <v>3</v>
          </cell>
          <cell r="B9" t="str">
            <v>Vị trí 10 (Xóm 6)</v>
          </cell>
          <cell r="E9" t="str">
            <v>3</v>
          </cell>
          <cell r="F9">
            <v>176.8</v>
          </cell>
          <cell r="J9">
            <v>9000000</v>
          </cell>
        </row>
        <row r="10">
          <cell r="A10">
            <v>4</v>
          </cell>
          <cell r="B10" t="str">
            <v>Vị trí 10 (Xóm 6)</v>
          </cell>
          <cell r="E10" t="str">
            <v>4</v>
          </cell>
          <cell r="F10">
            <v>186.7</v>
          </cell>
          <cell r="J10">
            <v>10300000</v>
          </cell>
        </row>
        <row r="11">
          <cell r="A11">
            <v>5</v>
          </cell>
          <cell r="B11" t="str">
            <v>Vị trí 10 (Xóm 6)</v>
          </cell>
          <cell r="E11" t="str">
            <v>5</v>
          </cell>
          <cell r="F11">
            <v>173.4</v>
          </cell>
          <cell r="J11">
            <v>10300000</v>
          </cell>
        </row>
        <row r="12">
          <cell r="A12">
            <v>6</v>
          </cell>
          <cell r="B12" t="str">
            <v>Vị trí 10 (Xóm 6)</v>
          </cell>
          <cell r="E12" t="str">
            <v>6</v>
          </cell>
          <cell r="F12">
            <v>189.8</v>
          </cell>
          <cell r="J12">
            <v>10300000</v>
          </cell>
        </row>
        <row r="13">
          <cell r="A13">
            <v>7</v>
          </cell>
          <cell r="B13" t="str">
            <v>Vị trí 10 (Xóm 6)</v>
          </cell>
          <cell r="E13" t="str">
            <v>7</v>
          </cell>
          <cell r="F13">
            <v>202.7</v>
          </cell>
          <cell r="J13">
            <v>10300000</v>
          </cell>
        </row>
        <row r="14">
          <cell r="A14">
            <v>8</v>
          </cell>
          <cell r="B14" t="str">
            <v>Vị trí 10 (Xóm 6)</v>
          </cell>
          <cell r="E14" t="str">
            <v>8</v>
          </cell>
          <cell r="F14">
            <v>213.3</v>
          </cell>
          <cell r="J14">
            <v>10300000</v>
          </cell>
        </row>
        <row r="15">
          <cell r="A15">
            <v>9</v>
          </cell>
          <cell r="B15" t="str">
            <v>Vị trí 10 (Xóm 6)</v>
          </cell>
          <cell r="E15" t="str">
            <v>9</v>
          </cell>
          <cell r="F15">
            <v>220.9</v>
          </cell>
          <cell r="J15">
            <v>10300000</v>
          </cell>
        </row>
        <row r="16">
          <cell r="A16">
            <v>10</v>
          </cell>
          <cell r="B16" t="str">
            <v>Vị trí 10 (Xóm 6)</v>
          </cell>
          <cell r="E16" t="str">
            <v>10</v>
          </cell>
          <cell r="F16">
            <v>224.4</v>
          </cell>
          <cell r="J16">
            <v>10400000</v>
          </cell>
        </row>
        <row r="17">
          <cell r="A17">
            <v>11</v>
          </cell>
          <cell r="B17" t="str">
            <v>Vị trí 10 (Xóm 6)</v>
          </cell>
          <cell r="E17" t="str">
            <v>11</v>
          </cell>
          <cell r="F17">
            <v>223.2</v>
          </cell>
          <cell r="J17">
            <v>10300000</v>
          </cell>
        </row>
        <row r="18">
          <cell r="A18">
            <v>12</v>
          </cell>
          <cell r="B18" t="str">
            <v>Vị trí 10 (Xóm 6)</v>
          </cell>
          <cell r="E18" t="str">
            <v>12</v>
          </cell>
          <cell r="F18">
            <v>218.6</v>
          </cell>
          <cell r="J18">
            <v>10300000</v>
          </cell>
        </row>
        <row r="19">
          <cell r="A19">
            <v>13</v>
          </cell>
          <cell r="B19" t="str">
            <v>Vị trí 10 (Xóm 6)</v>
          </cell>
          <cell r="E19" t="str">
            <v>13</v>
          </cell>
          <cell r="F19">
            <v>210.7</v>
          </cell>
          <cell r="J19">
            <v>10300000</v>
          </cell>
        </row>
        <row r="20">
          <cell r="A20">
            <v>14</v>
          </cell>
          <cell r="B20" t="str">
            <v>Vị trí 10 (Xóm 6)</v>
          </cell>
          <cell r="E20" t="str">
            <v>14</v>
          </cell>
          <cell r="F20">
            <v>200.7</v>
          </cell>
          <cell r="J20">
            <v>10300000</v>
          </cell>
        </row>
        <row r="21">
          <cell r="A21">
            <v>15</v>
          </cell>
          <cell r="B21" t="str">
            <v>Vị trí 10 (Xóm 6)</v>
          </cell>
          <cell r="E21" t="str">
            <v>15</v>
          </cell>
          <cell r="F21">
            <v>215.9</v>
          </cell>
          <cell r="J21">
            <v>11100000</v>
          </cell>
        </row>
        <row r="22">
          <cell r="A22">
            <v>16</v>
          </cell>
          <cell r="B22" t="str">
            <v>Vị trí 10 (Xóm 6)</v>
          </cell>
          <cell r="E22" t="str">
            <v>16</v>
          </cell>
          <cell r="F22">
            <v>193.4</v>
          </cell>
          <cell r="J22">
            <v>10800000</v>
          </cell>
        </row>
        <row r="23">
          <cell r="A23">
            <v>17</v>
          </cell>
          <cell r="B23" t="str">
            <v>Vị trí 10 (Xóm 6)</v>
          </cell>
          <cell r="E23" t="str">
            <v>17</v>
          </cell>
          <cell r="F23">
            <v>169.9</v>
          </cell>
          <cell r="J23">
            <v>10000000</v>
          </cell>
        </row>
        <row r="24">
          <cell r="A24">
            <v>18</v>
          </cell>
          <cell r="B24" t="str">
            <v>Vị trí 10 (Xóm 6)</v>
          </cell>
          <cell r="E24" t="str">
            <v>18</v>
          </cell>
          <cell r="F24">
            <v>140.69999999999999</v>
          </cell>
          <cell r="J24">
            <v>8700000</v>
          </cell>
        </row>
        <row r="25">
          <cell r="A25">
            <v>19</v>
          </cell>
          <cell r="B25" t="str">
            <v>Vị trí 10 (Xóm 6)</v>
          </cell>
          <cell r="E25" t="str">
            <v>19</v>
          </cell>
          <cell r="F25">
            <v>211.8</v>
          </cell>
          <cell r="J25">
            <v>10000000</v>
          </cell>
        </row>
        <row r="26">
          <cell r="A26">
            <v>20</v>
          </cell>
          <cell r="B26" t="str">
            <v>Vị trí 10 (Xóm 6)</v>
          </cell>
          <cell r="E26" t="str">
            <v>20</v>
          </cell>
          <cell r="F26">
            <v>174.3</v>
          </cell>
          <cell r="J26">
            <v>10000000</v>
          </cell>
        </row>
        <row r="27">
          <cell r="A27">
            <v>21</v>
          </cell>
          <cell r="B27" t="str">
            <v>Vị trí 10 (Xóm 6)</v>
          </cell>
          <cell r="E27" t="str">
            <v>21</v>
          </cell>
          <cell r="F27">
            <v>150.19999999999999</v>
          </cell>
          <cell r="J27">
            <v>8700000</v>
          </cell>
        </row>
        <row r="28">
          <cell r="A28">
            <v>22</v>
          </cell>
          <cell r="B28" t="str">
            <v>Vị trí 10 (Xóm 6)</v>
          </cell>
          <cell r="E28" t="str">
            <v>22</v>
          </cell>
          <cell r="F28">
            <v>126</v>
          </cell>
          <cell r="J28">
            <v>8700000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32"/>
  <sheetViews>
    <sheetView tabSelected="1" zoomScaleNormal="100" workbookViewId="0">
      <selection activeCell="L24" sqref="L24"/>
    </sheetView>
  </sheetViews>
  <sheetFormatPr defaultColWidth="9.125" defaultRowHeight="21.95" customHeight="1" x14ac:dyDescent="0.2"/>
  <cols>
    <col min="1" max="1" width="7.375" style="22" bestFit="1" customWidth="1"/>
    <col min="2" max="2" width="18.875" style="1" bestFit="1" customWidth="1"/>
    <col min="3" max="3" width="7.375" style="22" bestFit="1" customWidth="1"/>
    <col min="4" max="4" width="9.875" style="22" customWidth="1"/>
    <col min="5" max="5" width="11.625" style="1" customWidth="1"/>
    <col min="6" max="6" width="13.625" style="25" customWidth="1"/>
    <col min="7" max="7" width="16.875" style="25" customWidth="1"/>
    <col min="8" max="8" width="8.875" style="25" customWidth="1"/>
    <col min="9" max="9" width="18.75" style="1" customWidth="1"/>
    <col min="10" max="16384" width="9.125" style="1"/>
  </cols>
  <sheetData>
    <row r="1" spans="1:8" ht="45" customHeight="1" x14ac:dyDescent="0.2">
      <c r="A1" s="28" t="s">
        <v>0</v>
      </c>
      <c r="B1" s="29"/>
      <c r="C1" s="29"/>
      <c r="D1" s="29"/>
      <c r="E1" s="29"/>
      <c r="F1" s="29"/>
      <c r="G1" s="29"/>
      <c r="H1" s="29"/>
    </row>
    <row r="2" spans="1:8" ht="15.75" x14ac:dyDescent="0.2">
      <c r="A2" s="30" t="s">
        <v>20</v>
      </c>
      <c r="B2" s="30"/>
      <c r="C2" s="30"/>
      <c r="D2" s="30"/>
      <c r="E2" s="30"/>
      <c r="F2" s="30"/>
      <c r="G2" s="30"/>
      <c r="H2" s="30"/>
    </row>
    <row r="3" spans="1:8" ht="15.75" x14ac:dyDescent="0.2">
      <c r="A3" s="2"/>
      <c r="B3" s="3"/>
      <c r="C3" s="4"/>
      <c r="D3" s="4"/>
      <c r="E3" s="5"/>
      <c r="F3" s="6"/>
      <c r="G3" s="6"/>
      <c r="H3" s="6"/>
    </row>
    <row r="4" spans="1:8" ht="25.5" customHeight="1" x14ac:dyDescent="0.2">
      <c r="A4" s="31" t="s">
        <v>1</v>
      </c>
      <c r="B4" s="31" t="s">
        <v>2</v>
      </c>
      <c r="C4" s="31" t="s">
        <v>3</v>
      </c>
      <c r="D4" s="32" t="s">
        <v>4</v>
      </c>
      <c r="E4" s="32" t="s">
        <v>5</v>
      </c>
      <c r="F4" s="26" t="s">
        <v>6</v>
      </c>
      <c r="G4" s="26" t="s">
        <v>7</v>
      </c>
      <c r="H4" s="26" t="s">
        <v>8</v>
      </c>
    </row>
    <row r="5" spans="1:8" ht="25.5" customHeight="1" x14ac:dyDescent="0.2">
      <c r="A5" s="31"/>
      <c r="B5" s="31"/>
      <c r="C5" s="31"/>
      <c r="D5" s="32"/>
      <c r="E5" s="32"/>
      <c r="F5" s="26"/>
      <c r="G5" s="26"/>
      <c r="H5" s="26"/>
    </row>
    <row r="6" spans="1:8" s="9" customFormat="1" ht="24" customHeight="1" x14ac:dyDescent="0.2">
      <c r="A6" s="7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8" t="s">
        <v>15</v>
      </c>
      <c r="H6" s="7" t="s">
        <v>16</v>
      </c>
    </row>
    <row r="7" spans="1:8" s="9" customFormat="1" ht="24" customHeight="1" x14ac:dyDescent="0.2">
      <c r="A7" s="7">
        <f>'[1]Phúc Thọ'!A7</f>
        <v>1</v>
      </c>
      <c r="B7" s="7" t="str">
        <f>'[1]Phúc Thọ'!B7</f>
        <v>Vị trí 10 (Xóm 6)</v>
      </c>
      <c r="C7" s="7">
        <v>10</v>
      </c>
      <c r="D7" s="7" t="str">
        <f>'[1]Phúc Thọ'!E7</f>
        <v>1</v>
      </c>
      <c r="E7" s="7">
        <f>'[1]Phúc Thọ'!F7</f>
        <v>207</v>
      </c>
      <c r="F7" s="10">
        <f>'[1]Phúc Thọ'!J7</f>
        <v>9900000</v>
      </c>
      <c r="G7" s="11">
        <f>F7*E7</f>
        <v>2049300000</v>
      </c>
      <c r="H7" s="7"/>
    </row>
    <row r="8" spans="1:8" s="9" customFormat="1" ht="24" customHeight="1" x14ac:dyDescent="0.2">
      <c r="A8" s="7">
        <f>'[1]Phúc Thọ'!A8</f>
        <v>2</v>
      </c>
      <c r="B8" s="7" t="str">
        <f>'[1]Phúc Thọ'!B8</f>
        <v>Vị trí 10 (Xóm 6)</v>
      </c>
      <c r="C8" s="7">
        <v>10</v>
      </c>
      <c r="D8" s="7" t="str">
        <f>'[1]Phúc Thọ'!E8</f>
        <v>2</v>
      </c>
      <c r="E8" s="7">
        <f>'[1]Phúc Thọ'!F8</f>
        <v>139.6</v>
      </c>
      <c r="F8" s="10">
        <f>'[1]Phúc Thọ'!J8</f>
        <v>9400000</v>
      </c>
      <c r="G8" s="11">
        <f t="shared" ref="G8:G28" si="0">F8*E8</f>
        <v>1312240000</v>
      </c>
      <c r="H8" s="7"/>
    </row>
    <row r="9" spans="1:8" s="9" customFormat="1" ht="24" customHeight="1" x14ac:dyDescent="0.2">
      <c r="A9" s="7">
        <f>'[1]Phúc Thọ'!A9</f>
        <v>3</v>
      </c>
      <c r="B9" s="7" t="str">
        <f>'[1]Phúc Thọ'!B9</f>
        <v>Vị trí 10 (Xóm 6)</v>
      </c>
      <c r="C9" s="7">
        <v>10</v>
      </c>
      <c r="D9" s="7" t="str">
        <f>'[1]Phúc Thọ'!E9</f>
        <v>3</v>
      </c>
      <c r="E9" s="7">
        <f>'[1]Phúc Thọ'!F9</f>
        <v>176.8</v>
      </c>
      <c r="F9" s="10">
        <f>'[1]Phúc Thọ'!J9</f>
        <v>9000000</v>
      </c>
      <c r="G9" s="11">
        <f t="shared" si="0"/>
        <v>1591200000</v>
      </c>
      <c r="H9" s="7"/>
    </row>
    <row r="10" spans="1:8" s="9" customFormat="1" ht="24" customHeight="1" x14ac:dyDescent="0.2">
      <c r="A10" s="7">
        <f>'[1]Phúc Thọ'!A10</f>
        <v>4</v>
      </c>
      <c r="B10" s="7" t="str">
        <f>'[1]Phúc Thọ'!B10</f>
        <v>Vị trí 10 (Xóm 6)</v>
      </c>
      <c r="C10" s="7">
        <v>10</v>
      </c>
      <c r="D10" s="7" t="str">
        <f>'[1]Phúc Thọ'!E10</f>
        <v>4</v>
      </c>
      <c r="E10" s="7">
        <f>'[1]Phúc Thọ'!F10</f>
        <v>186.7</v>
      </c>
      <c r="F10" s="10">
        <f>'[1]Phúc Thọ'!J10</f>
        <v>10300000</v>
      </c>
      <c r="G10" s="11">
        <f t="shared" si="0"/>
        <v>1923010000</v>
      </c>
      <c r="H10" s="7"/>
    </row>
    <row r="11" spans="1:8" s="9" customFormat="1" ht="24" customHeight="1" x14ac:dyDescent="0.2">
      <c r="A11" s="7">
        <f>'[1]Phúc Thọ'!A11</f>
        <v>5</v>
      </c>
      <c r="B11" s="7" t="str">
        <f>'[1]Phúc Thọ'!B11</f>
        <v>Vị trí 10 (Xóm 6)</v>
      </c>
      <c r="C11" s="7">
        <v>10</v>
      </c>
      <c r="D11" s="7" t="str">
        <f>'[1]Phúc Thọ'!E11</f>
        <v>5</v>
      </c>
      <c r="E11" s="7">
        <f>'[1]Phúc Thọ'!F11</f>
        <v>173.4</v>
      </c>
      <c r="F11" s="10">
        <f>'[1]Phúc Thọ'!J11</f>
        <v>10300000</v>
      </c>
      <c r="G11" s="11">
        <f t="shared" si="0"/>
        <v>1786020000</v>
      </c>
      <c r="H11" s="7"/>
    </row>
    <row r="12" spans="1:8" s="9" customFormat="1" ht="24" customHeight="1" x14ac:dyDescent="0.2">
      <c r="A12" s="7">
        <f>'[1]Phúc Thọ'!A12</f>
        <v>6</v>
      </c>
      <c r="B12" s="7" t="str">
        <f>'[1]Phúc Thọ'!B12</f>
        <v>Vị trí 10 (Xóm 6)</v>
      </c>
      <c r="C12" s="7">
        <v>10</v>
      </c>
      <c r="D12" s="7" t="str">
        <f>'[1]Phúc Thọ'!E12</f>
        <v>6</v>
      </c>
      <c r="E12" s="7">
        <f>'[1]Phúc Thọ'!F12</f>
        <v>189.8</v>
      </c>
      <c r="F12" s="10">
        <f>'[1]Phúc Thọ'!J12</f>
        <v>10300000</v>
      </c>
      <c r="G12" s="11">
        <f t="shared" si="0"/>
        <v>1954940000</v>
      </c>
      <c r="H12" s="7"/>
    </row>
    <row r="13" spans="1:8" s="9" customFormat="1" ht="24" customHeight="1" x14ac:dyDescent="0.2">
      <c r="A13" s="7">
        <f>'[1]Phúc Thọ'!A13</f>
        <v>7</v>
      </c>
      <c r="B13" s="7" t="str">
        <f>'[1]Phúc Thọ'!B13</f>
        <v>Vị trí 10 (Xóm 6)</v>
      </c>
      <c r="C13" s="7">
        <v>10</v>
      </c>
      <c r="D13" s="7" t="str">
        <f>'[1]Phúc Thọ'!E13</f>
        <v>7</v>
      </c>
      <c r="E13" s="7">
        <f>'[1]Phúc Thọ'!F13</f>
        <v>202.7</v>
      </c>
      <c r="F13" s="10">
        <f>'[1]Phúc Thọ'!J13</f>
        <v>10300000</v>
      </c>
      <c r="G13" s="11">
        <f t="shared" si="0"/>
        <v>2087810000</v>
      </c>
      <c r="H13" s="7"/>
    </row>
    <row r="14" spans="1:8" s="9" customFormat="1" ht="24" customHeight="1" x14ac:dyDescent="0.2">
      <c r="A14" s="7">
        <f>'[1]Phúc Thọ'!A14</f>
        <v>8</v>
      </c>
      <c r="B14" s="7" t="str">
        <f>'[1]Phúc Thọ'!B14</f>
        <v>Vị trí 10 (Xóm 6)</v>
      </c>
      <c r="C14" s="7">
        <v>10</v>
      </c>
      <c r="D14" s="7" t="str">
        <f>'[1]Phúc Thọ'!E14</f>
        <v>8</v>
      </c>
      <c r="E14" s="7">
        <f>'[1]Phúc Thọ'!F14</f>
        <v>213.3</v>
      </c>
      <c r="F14" s="10">
        <f>'[1]Phúc Thọ'!J14</f>
        <v>10300000</v>
      </c>
      <c r="G14" s="11">
        <f t="shared" si="0"/>
        <v>2196990000</v>
      </c>
      <c r="H14" s="7"/>
    </row>
    <row r="15" spans="1:8" s="9" customFormat="1" ht="24" customHeight="1" x14ac:dyDescent="0.2">
      <c r="A15" s="7">
        <f>'[1]Phúc Thọ'!A15</f>
        <v>9</v>
      </c>
      <c r="B15" s="7" t="str">
        <f>'[1]Phúc Thọ'!B15</f>
        <v>Vị trí 10 (Xóm 6)</v>
      </c>
      <c r="C15" s="7">
        <v>10</v>
      </c>
      <c r="D15" s="7" t="str">
        <f>'[1]Phúc Thọ'!E15</f>
        <v>9</v>
      </c>
      <c r="E15" s="7">
        <f>'[1]Phúc Thọ'!F15</f>
        <v>220.9</v>
      </c>
      <c r="F15" s="10">
        <f>'[1]Phúc Thọ'!J15</f>
        <v>10300000</v>
      </c>
      <c r="G15" s="11">
        <f t="shared" si="0"/>
        <v>2275270000</v>
      </c>
      <c r="H15" s="7"/>
    </row>
    <row r="16" spans="1:8" s="9" customFormat="1" ht="24" customHeight="1" x14ac:dyDescent="0.2">
      <c r="A16" s="7">
        <f>'[1]Phúc Thọ'!A16</f>
        <v>10</v>
      </c>
      <c r="B16" s="7" t="str">
        <f>'[1]Phúc Thọ'!B16</f>
        <v>Vị trí 10 (Xóm 6)</v>
      </c>
      <c r="C16" s="7">
        <v>10</v>
      </c>
      <c r="D16" s="7" t="str">
        <f>'[1]Phúc Thọ'!E16</f>
        <v>10</v>
      </c>
      <c r="E16" s="7">
        <f>'[1]Phúc Thọ'!F16</f>
        <v>224.4</v>
      </c>
      <c r="F16" s="10">
        <f>'[1]Phúc Thọ'!J16</f>
        <v>10400000</v>
      </c>
      <c r="G16" s="11">
        <f t="shared" si="0"/>
        <v>2333760000</v>
      </c>
      <c r="H16" s="7"/>
    </row>
    <row r="17" spans="1:9" s="9" customFormat="1" ht="24" customHeight="1" x14ac:dyDescent="0.2">
      <c r="A17" s="7">
        <f>'[1]Phúc Thọ'!A17</f>
        <v>11</v>
      </c>
      <c r="B17" s="7" t="str">
        <f>'[1]Phúc Thọ'!B17</f>
        <v>Vị trí 10 (Xóm 6)</v>
      </c>
      <c r="C17" s="7">
        <v>10</v>
      </c>
      <c r="D17" s="7" t="str">
        <f>'[1]Phúc Thọ'!E17</f>
        <v>11</v>
      </c>
      <c r="E17" s="7">
        <f>'[1]Phúc Thọ'!F17</f>
        <v>223.2</v>
      </c>
      <c r="F17" s="10">
        <f>'[1]Phúc Thọ'!J17</f>
        <v>10300000</v>
      </c>
      <c r="G17" s="11">
        <f t="shared" si="0"/>
        <v>2298960000</v>
      </c>
      <c r="H17" s="7"/>
    </row>
    <row r="18" spans="1:9" s="9" customFormat="1" ht="24" customHeight="1" x14ac:dyDescent="0.2">
      <c r="A18" s="7">
        <f>'[1]Phúc Thọ'!A18</f>
        <v>12</v>
      </c>
      <c r="B18" s="7" t="str">
        <f>'[1]Phúc Thọ'!B18</f>
        <v>Vị trí 10 (Xóm 6)</v>
      </c>
      <c r="C18" s="7">
        <v>10</v>
      </c>
      <c r="D18" s="7" t="str">
        <f>'[1]Phúc Thọ'!E18</f>
        <v>12</v>
      </c>
      <c r="E18" s="7">
        <f>'[1]Phúc Thọ'!F18</f>
        <v>218.6</v>
      </c>
      <c r="F18" s="10">
        <f>'[1]Phúc Thọ'!J18</f>
        <v>10300000</v>
      </c>
      <c r="G18" s="11">
        <f t="shared" si="0"/>
        <v>2251580000</v>
      </c>
      <c r="H18" s="7"/>
    </row>
    <row r="19" spans="1:9" s="9" customFormat="1" ht="24" customHeight="1" x14ac:dyDescent="0.2">
      <c r="A19" s="7">
        <f>'[1]Phúc Thọ'!A19</f>
        <v>13</v>
      </c>
      <c r="B19" s="7" t="str">
        <f>'[1]Phúc Thọ'!B19</f>
        <v>Vị trí 10 (Xóm 6)</v>
      </c>
      <c r="C19" s="7">
        <v>10</v>
      </c>
      <c r="D19" s="7" t="str">
        <f>'[1]Phúc Thọ'!E19</f>
        <v>13</v>
      </c>
      <c r="E19" s="7">
        <f>'[1]Phúc Thọ'!F19</f>
        <v>210.7</v>
      </c>
      <c r="F19" s="10">
        <f>'[1]Phúc Thọ'!J19</f>
        <v>10300000</v>
      </c>
      <c r="G19" s="11">
        <f t="shared" si="0"/>
        <v>2170210000</v>
      </c>
      <c r="H19" s="7"/>
    </row>
    <row r="20" spans="1:9" s="9" customFormat="1" ht="24" customHeight="1" x14ac:dyDescent="0.2">
      <c r="A20" s="7">
        <f>'[1]Phúc Thọ'!A20</f>
        <v>14</v>
      </c>
      <c r="B20" s="7" t="str">
        <f>'[1]Phúc Thọ'!B20</f>
        <v>Vị trí 10 (Xóm 6)</v>
      </c>
      <c r="C20" s="7">
        <v>10</v>
      </c>
      <c r="D20" s="7" t="str">
        <f>'[1]Phúc Thọ'!E20</f>
        <v>14</v>
      </c>
      <c r="E20" s="7">
        <f>'[1]Phúc Thọ'!F20</f>
        <v>200.7</v>
      </c>
      <c r="F20" s="10">
        <f>'[1]Phúc Thọ'!J20</f>
        <v>10300000</v>
      </c>
      <c r="G20" s="11">
        <f t="shared" si="0"/>
        <v>2067210000</v>
      </c>
      <c r="H20" s="7"/>
    </row>
    <row r="21" spans="1:9" s="9" customFormat="1" ht="24" customHeight="1" x14ac:dyDescent="0.2">
      <c r="A21" s="7">
        <f>'[1]Phúc Thọ'!A21</f>
        <v>15</v>
      </c>
      <c r="B21" s="7" t="str">
        <f>'[1]Phúc Thọ'!B21</f>
        <v>Vị trí 10 (Xóm 6)</v>
      </c>
      <c r="C21" s="7">
        <v>10</v>
      </c>
      <c r="D21" s="7" t="str">
        <f>'[1]Phúc Thọ'!E21</f>
        <v>15</v>
      </c>
      <c r="E21" s="7">
        <f>'[1]Phúc Thọ'!F21</f>
        <v>215.9</v>
      </c>
      <c r="F21" s="10">
        <f>'[1]Phúc Thọ'!J21</f>
        <v>11100000</v>
      </c>
      <c r="G21" s="11">
        <f t="shared" si="0"/>
        <v>2396490000</v>
      </c>
      <c r="H21" s="7"/>
    </row>
    <row r="22" spans="1:9" s="14" customFormat="1" ht="33.75" customHeight="1" x14ac:dyDescent="0.2">
      <c r="A22" s="7">
        <f>'[1]Phúc Thọ'!A22</f>
        <v>16</v>
      </c>
      <c r="B22" s="7" t="str">
        <f>'[1]Phúc Thọ'!B22</f>
        <v>Vị trí 10 (Xóm 6)</v>
      </c>
      <c r="C22" s="7">
        <v>10</v>
      </c>
      <c r="D22" s="7" t="str">
        <f>'[1]Phúc Thọ'!E22</f>
        <v>16</v>
      </c>
      <c r="E22" s="7">
        <f>'[1]Phúc Thọ'!F22</f>
        <v>193.4</v>
      </c>
      <c r="F22" s="10">
        <f>'[1]Phúc Thọ'!J22</f>
        <v>10800000</v>
      </c>
      <c r="G22" s="11">
        <f t="shared" si="0"/>
        <v>2088720000</v>
      </c>
      <c r="H22" s="12"/>
      <c r="I22" s="13"/>
    </row>
    <row r="23" spans="1:9" s="14" customFormat="1" ht="33.75" customHeight="1" x14ac:dyDescent="0.2">
      <c r="A23" s="7">
        <f>'[1]Phúc Thọ'!A23</f>
        <v>17</v>
      </c>
      <c r="B23" s="7" t="str">
        <f>'[1]Phúc Thọ'!B23</f>
        <v>Vị trí 10 (Xóm 6)</v>
      </c>
      <c r="C23" s="7">
        <v>10</v>
      </c>
      <c r="D23" s="7" t="str">
        <f>'[1]Phúc Thọ'!E23</f>
        <v>17</v>
      </c>
      <c r="E23" s="7">
        <f>'[1]Phúc Thọ'!F23</f>
        <v>169.9</v>
      </c>
      <c r="F23" s="10">
        <f>'[1]Phúc Thọ'!J23</f>
        <v>10000000</v>
      </c>
      <c r="G23" s="11">
        <f t="shared" si="0"/>
        <v>1699000000</v>
      </c>
      <c r="H23" s="12"/>
      <c r="I23" s="13"/>
    </row>
    <row r="24" spans="1:9" s="14" customFormat="1" ht="33.75" customHeight="1" x14ac:dyDescent="0.2">
      <c r="A24" s="7">
        <f>'[1]Phúc Thọ'!A24</f>
        <v>18</v>
      </c>
      <c r="B24" s="7" t="str">
        <f>'[1]Phúc Thọ'!B24</f>
        <v>Vị trí 10 (Xóm 6)</v>
      </c>
      <c r="C24" s="7">
        <v>10</v>
      </c>
      <c r="D24" s="7" t="str">
        <f>'[1]Phúc Thọ'!E24</f>
        <v>18</v>
      </c>
      <c r="E24" s="7">
        <f>'[1]Phúc Thọ'!F24</f>
        <v>140.69999999999999</v>
      </c>
      <c r="F24" s="10">
        <f>'[1]Phúc Thọ'!J24</f>
        <v>8700000</v>
      </c>
      <c r="G24" s="11">
        <f t="shared" si="0"/>
        <v>1224090000</v>
      </c>
      <c r="H24" s="12"/>
      <c r="I24" s="13"/>
    </row>
    <row r="25" spans="1:9" s="14" customFormat="1" ht="33.75" customHeight="1" x14ac:dyDescent="0.2">
      <c r="A25" s="7">
        <f>'[1]Phúc Thọ'!A25</f>
        <v>19</v>
      </c>
      <c r="B25" s="7" t="str">
        <f>'[1]Phúc Thọ'!B25</f>
        <v>Vị trí 10 (Xóm 6)</v>
      </c>
      <c r="C25" s="7">
        <v>10</v>
      </c>
      <c r="D25" s="7" t="str">
        <f>'[1]Phúc Thọ'!E25</f>
        <v>19</v>
      </c>
      <c r="E25" s="7">
        <f>'[1]Phúc Thọ'!F25</f>
        <v>211.8</v>
      </c>
      <c r="F25" s="10">
        <f>'[1]Phúc Thọ'!J25</f>
        <v>10000000</v>
      </c>
      <c r="G25" s="11">
        <f t="shared" si="0"/>
        <v>2118000000</v>
      </c>
      <c r="H25" s="15"/>
      <c r="I25" s="13"/>
    </row>
    <row r="26" spans="1:9" s="14" customFormat="1" ht="33.75" customHeight="1" x14ac:dyDescent="0.2">
      <c r="A26" s="7">
        <f>'[1]Phúc Thọ'!A26</f>
        <v>20</v>
      </c>
      <c r="B26" s="7" t="str">
        <f>'[1]Phúc Thọ'!B26</f>
        <v>Vị trí 10 (Xóm 6)</v>
      </c>
      <c r="C26" s="7">
        <v>10</v>
      </c>
      <c r="D26" s="7" t="str">
        <f>'[1]Phúc Thọ'!E26</f>
        <v>20</v>
      </c>
      <c r="E26" s="7">
        <f>'[1]Phúc Thọ'!F26</f>
        <v>174.3</v>
      </c>
      <c r="F26" s="10">
        <f>'[1]Phúc Thọ'!J26</f>
        <v>10000000</v>
      </c>
      <c r="G26" s="11">
        <f t="shared" si="0"/>
        <v>1743000000</v>
      </c>
      <c r="H26" s="15"/>
      <c r="I26" s="13"/>
    </row>
    <row r="27" spans="1:9" s="14" customFormat="1" ht="33.75" customHeight="1" x14ac:dyDescent="0.2">
      <c r="A27" s="7">
        <f>'[1]Phúc Thọ'!A27</f>
        <v>21</v>
      </c>
      <c r="B27" s="7" t="str">
        <f>'[1]Phúc Thọ'!B27</f>
        <v>Vị trí 10 (Xóm 6)</v>
      </c>
      <c r="C27" s="7">
        <v>10</v>
      </c>
      <c r="D27" s="7" t="str">
        <f>'[1]Phúc Thọ'!E27</f>
        <v>21</v>
      </c>
      <c r="E27" s="7">
        <f>'[1]Phúc Thọ'!F27</f>
        <v>150.19999999999999</v>
      </c>
      <c r="F27" s="10">
        <f>'[1]Phúc Thọ'!J27</f>
        <v>8700000</v>
      </c>
      <c r="G27" s="11">
        <f t="shared" si="0"/>
        <v>1306740000</v>
      </c>
      <c r="H27" s="15"/>
      <c r="I27" s="13"/>
    </row>
    <row r="28" spans="1:9" s="14" customFormat="1" ht="33.75" customHeight="1" x14ac:dyDescent="0.2">
      <c r="A28" s="7">
        <f>'[1]Phúc Thọ'!A28</f>
        <v>22</v>
      </c>
      <c r="B28" s="7" t="str">
        <f>'[1]Phúc Thọ'!B28</f>
        <v>Vị trí 10 (Xóm 6)</v>
      </c>
      <c r="C28" s="7">
        <v>10</v>
      </c>
      <c r="D28" s="7" t="str">
        <f>'[1]Phúc Thọ'!E28</f>
        <v>22</v>
      </c>
      <c r="E28" s="7">
        <f>'[1]Phúc Thọ'!F28</f>
        <v>126</v>
      </c>
      <c r="F28" s="10">
        <f>'[1]Phúc Thọ'!J28</f>
        <v>8700000</v>
      </c>
      <c r="G28" s="11">
        <f t="shared" si="0"/>
        <v>1096200000</v>
      </c>
      <c r="H28" s="15"/>
      <c r="I28" s="13"/>
    </row>
    <row r="29" spans="1:9" s="21" customFormat="1" ht="31.5" customHeight="1" x14ac:dyDescent="0.2">
      <c r="A29" s="16"/>
      <c r="B29" s="16" t="s">
        <v>17</v>
      </c>
      <c r="C29" s="16"/>
      <c r="D29" s="16"/>
      <c r="E29" s="17">
        <f>SUM(E7:E28)</f>
        <v>4170</v>
      </c>
      <c r="F29" s="18" t="s">
        <v>18</v>
      </c>
      <c r="G29" s="19">
        <f>SUM(G7:G28)</f>
        <v>41970740000</v>
      </c>
      <c r="H29" s="20"/>
    </row>
    <row r="30" spans="1:9" ht="25.5" customHeight="1" x14ac:dyDescent="0.2">
      <c r="D30" s="23"/>
      <c r="E30" s="23"/>
      <c r="F30" s="27" t="s">
        <v>19</v>
      </c>
      <c r="G30" s="27"/>
      <c r="H30" s="27"/>
    </row>
    <row r="31" spans="1:9" ht="21.95" hidden="1" customHeight="1" x14ac:dyDescent="0.2">
      <c r="E31" s="24"/>
      <c r="H31" s="25">
        <f>G29*1.05</f>
        <v>44069277000</v>
      </c>
    </row>
    <row r="32" spans="1:9" ht="21.95" customHeight="1" x14ac:dyDescent="0.2">
      <c r="E32" s="24"/>
    </row>
  </sheetData>
  <mergeCells count="11">
    <mergeCell ref="H4:H5"/>
    <mergeCell ref="F30:H30"/>
    <mergeCell ref="A1:H1"/>
    <mergeCell ref="A2:H2"/>
    <mergeCell ref="A4:A5"/>
    <mergeCell ref="B4:B5"/>
    <mergeCell ref="C4:C5"/>
    <mergeCell ref="D4:D5"/>
    <mergeCell ref="E4:E5"/>
    <mergeCell ref="F4:F5"/>
    <mergeCell ref="G4:G5"/>
  </mergeCells>
  <pageMargins left="0.59055118110236227" right="0.15748031496062992" top="0.35433070866141736" bottom="0.27559055118110237" header="0.82677165354330717" footer="0.94488188976377963"/>
  <pageSetup paperSize="9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Quyết định</vt:lpstr>
      <vt:lpstr>'Quyết định'!Print_Titles</vt:lpstr>
    </vt:vector>
  </TitlesOfParts>
  <Company>Quoc Viet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MT_ITS</cp:lastModifiedBy>
  <cp:lastPrinted>2022-11-15T03:18:44Z</cp:lastPrinted>
  <dcterms:created xsi:type="dcterms:W3CDTF">2022-11-15T03:16:59Z</dcterms:created>
  <dcterms:modified xsi:type="dcterms:W3CDTF">2022-11-18T08:32:07Z</dcterms:modified>
</cp:coreProperties>
</file>