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ĐND-UBND\KY HOP THỨ 2\"/>
    </mc:Choice>
  </mc:AlternateContent>
  <xr:revisionPtr revIDLastSave="0" documentId="13_ncr:1_{B6BC7758-E1FD-4B06-87B8-D09DA1309E61}" xr6:coauthVersionLast="47" xr6:coauthVersionMax="47" xr10:uidLastSave="{00000000-0000-0000-0000-000000000000}"/>
  <bookViews>
    <workbookView minimized="1" xWindow="2850" yWindow="2850" windowWidth="15375" windowHeight="7875" tabRatio="736" activeTab="2" xr2:uid="{00000000-000D-0000-FFFF-FFFF00000000}"/>
  </bookViews>
  <sheets>
    <sheet name="Dmuc NQ ĐTC (chưa thi công)" sheetId="2" r:id="rId1"/>
    <sheet name="Dmuc NQ ĐTC CT" sheetId="6" r:id="rId2"/>
    <sheet name="Dmuc SN chuyển tiêp" sheetId="3" r:id="rId3"/>
    <sheet name="Dmuc SN (chưa thi công)" sheetId="4" r:id="rId4"/>
    <sheet name="Sheet1" sheetId="5" r:id="rId5"/>
  </sheets>
  <definedNames>
    <definedName name="________________________________________________a1" hidden="1">{"'Sheet1'!$L$16"}</definedName>
    <definedName name="________________________________________________PA3" hidden="1">{"'Sheet1'!$L$16"}</definedName>
    <definedName name="______________________________________________a1" hidden="1">{"'Sheet1'!$L$16"}</definedName>
    <definedName name="______________________________________________PA3" hidden="1">{"'Sheet1'!$L$16"}</definedName>
    <definedName name="_____________________________________________DT12" hidden="1">{"'Sheet1'!$L$16"}</definedName>
    <definedName name="____________________________________________a1" hidden="1">{"'Sheet1'!$L$16"}</definedName>
    <definedName name="____________________________________________DT12" hidden="1">{"'Sheet1'!$L$16"}</definedName>
    <definedName name="____________________________________________PA3" hidden="1">{"'Sheet1'!$L$16"}</definedName>
    <definedName name="___________________________________________a1" hidden="1">{"'Sheet1'!$L$16"}</definedName>
    <definedName name="___________________________________________DT12" hidden="1">{"'Sheet1'!$L$16"}</definedName>
    <definedName name="___________________________________________PA3" hidden="1">{"'Sheet1'!$L$16"}</definedName>
    <definedName name="__________________________________________a1" hidden="1">{"'Sheet1'!$L$16"}</definedName>
    <definedName name="__________________________________________DT12" hidden="1">{"'Sheet1'!$L$16"}</definedName>
    <definedName name="__________________________________________PA3" hidden="1">{"'Sheet1'!$L$16"}</definedName>
    <definedName name="_________________________________________a1" hidden="1">{"'Sheet1'!$L$16"}</definedName>
    <definedName name="_________________________________________DT12" hidden="1">{"'Sheet1'!$L$16"}</definedName>
    <definedName name="_________________________________________PA3" hidden="1">{"'Sheet1'!$L$16"}</definedName>
    <definedName name="________________________________________a1" hidden="1">{"'Sheet1'!$L$16"}</definedName>
    <definedName name="________________________________________DT12" hidden="1">{"'Sheet1'!$L$16"}</definedName>
    <definedName name="________________________________________PA3" hidden="1">{"'Sheet1'!$L$16"}</definedName>
    <definedName name="_______________________________________a1" hidden="1">{"'Sheet1'!$L$16"}</definedName>
    <definedName name="_______________________________________DT12" hidden="1">{"'Sheet1'!$L$16"}</definedName>
    <definedName name="_______________________________________PA3" hidden="1">{"'Sheet1'!$L$16"}</definedName>
    <definedName name="______________________________________a1" hidden="1">{"'Sheet1'!$L$16"}</definedName>
    <definedName name="______________________________________DT12" hidden="1">{"'Sheet1'!$L$16"}</definedName>
    <definedName name="______________________________________PA3" hidden="1">{"'Sheet1'!$L$16"}</definedName>
    <definedName name="_____________________________________a1" hidden="1">{"'Sheet1'!$L$16"}</definedName>
    <definedName name="_____________________________________DT12" hidden="1">{"'Sheet1'!$L$16"}</definedName>
    <definedName name="_____________________________________PA3" hidden="1">{"'Sheet1'!$L$16"}</definedName>
    <definedName name="____________________________________a1" hidden="1">{"'Sheet1'!$L$16"}</definedName>
    <definedName name="____________________________________DT12" hidden="1">{"'Sheet1'!$L$16"}</definedName>
    <definedName name="____________________________________PA3" hidden="1">{"'Sheet1'!$L$16"}</definedName>
    <definedName name="___________________________________a1" hidden="1">{"'Sheet1'!$L$16"}</definedName>
    <definedName name="___________________________________DT12" hidden="1">{"'Sheet1'!$L$16"}</definedName>
    <definedName name="___________________________________PA3" hidden="1">{"'Sheet1'!$L$16"}</definedName>
    <definedName name="__________________________________a1" hidden="1">{"'Sheet1'!$L$16"}</definedName>
    <definedName name="__________________________________DT12" hidden="1">{"'Sheet1'!$L$16"}</definedName>
    <definedName name="__________________________________PA3" hidden="1">{"'Sheet1'!$L$16"}</definedName>
    <definedName name="_________________________________a1" hidden="1">{"'Sheet1'!$L$16"}</definedName>
    <definedName name="_________________________________DT12" hidden="1">{"'Sheet1'!$L$16"}</definedName>
    <definedName name="_________________________________PA3" hidden="1">{"'Sheet1'!$L$16"}</definedName>
    <definedName name="________________________________a1" hidden="1">{"'Sheet1'!$L$16"}</definedName>
    <definedName name="________________________________DT12" hidden="1">{"'Sheet1'!$L$16"}</definedName>
    <definedName name="________________________________PA3" hidden="1">{"'Sheet1'!$L$16"}</definedName>
    <definedName name="_______________________________a1" hidden="1">{"'Sheet1'!$L$16"}</definedName>
    <definedName name="_______________________________DT12" hidden="1">{"'Sheet1'!$L$16"}</definedName>
    <definedName name="_______________________________PA3" hidden="1">{"'Sheet1'!$L$16"}</definedName>
    <definedName name="______________________________a1" hidden="1">{"'Sheet1'!$L$16"}</definedName>
    <definedName name="______________________________DT12" hidden="1">{"'Sheet1'!$L$16"}</definedName>
    <definedName name="______________________________PA3" hidden="1">{"'Sheet1'!$L$16"}</definedName>
    <definedName name="_____________________________a1" hidden="1">{"'Sheet1'!$L$16"}</definedName>
    <definedName name="_____________________________DT12" hidden="1">{"'Sheet1'!$L$16"}</definedName>
    <definedName name="_____________________________PA3" hidden="1">{"'Sheet1'!$L$16"}</definedName>
    <definedName name="____________________________a1" hidden="1">{"'Sheet1'!$L$16"}</definedName>
    <definedName name="____________________________DT12" hidden="1">{"'Sheet1'!$L$16"}</definedName>
    <definedName name="____________________________PA3" hidden="1">{"'Sheet1'!$L$16"}</definedName>
    <definedName name="___________________________a1" hidden="1">{"'Sheet1'!$L$16"}</definedName>
    <definedName name="___________________________DT12" hidden="1">{"'Sheet1'!$L$16"}</definedName>
    <definedName name="___________________________PA3" hidden="1">{"'Sheet1'!$L$16"}</definedName>
    <definedName name="__________________________a1" hidden="1">{"'Sheet1'!$L$16"}</definedName>
    <definedName name="__________________________DT12" hidden="1">{"'Sheet1'!$L$16"}</definedName>
    <definedName name="__________________________PA3" hidden="1">{"'Sheet1'!$L$16"}</definedName>
    <definedName name="_________________________a1" hidden="1">{"'Sheet1'!$L$16"}</definedName>
    <definedName name="_________________________DT12" hidden="1">{"'Sheet1'!$L$16"}</definedName>
    <definedName name="_________________________PA3" hidden="1">{"'Sheet1'!$L$16"}</definedName>
    <definedName name="________________________a1" hidden="1">{"'Sheet1'!$L$16"}</definedName>
    <definedName name="________________________DT12" hidden="1">{"'Sheet1'!$L$16"}</definedName>
    <definedName name="________________________PA3" hidden="1">{"'Sheet1'!$L$16"}</definedName>
    <definedName name="_______________________a1" hidden="1">{"'Sheet1'!$L$16"}</definedName>
    <definedName name="_______________________DT12" hidden="1">{"'Sheet1'!$L$16"}</definedName>
    <definedName name="_______________________PA3" hidden="1">{"'Sheet1'!$L$16"}</definedName>
    <definedName name="______________________a1" hidden="1">{"'Sheet1'!$L$16"}</definedName>
    <definedName name="______________________DT12" hidden="1">{"'Sheet1'!$L$16"}</definedName>
    <definedName name="______________________PA3" hidden="1">{"'Sheet1'!$L$16"}</definedName>
    <definedName name="_____________________a1" hidden="1">{"'Sheet1'!$L$16"}</definedName>
    <definedName name="_____________________DT12" hidden="1">{"'Sheet1'!$L$16"}</definedName>
    <definedName name="_____________________PA3" hidden="1">{"'Sheet1'!$L$16"}</definedName>
    <definedName name="____________________a1" hidden="1">{"'Sheet1'!$L$16"}</definedName>
    <definedName name="____________________DT12" hidden="1">{"'Sheet1'!$L$16"}</definedName>
    <definedName name="____________________PA3" hidden="1">{"'Sheet1'!$L$16"}</definedName>
    <definedName name="___________________a1" hidden="1">{"'Sheet1'!$L$16"}</definedName>
    <definedName name="___________________DT12" hidden="1">{"'Sheet1'!$L$16"}</definedName>
    <definedName name="___________________PA3" hidden="1">{"'Sheet1'!$L$16"}</definedName>
    <definedName name="__________________a1" hidden="1">{"'Sheet1'!$L$16"}</definedName>
    <definedName name="__________________DT12" hidden="1">{"'Sheet1'!$L$16"}</definedName>
    <definedName name="__________________PA3" hidden="1">{"'Sheet1'!$L$16"}</definedName>
    <definedName name="_________________a1" hidden="1">{"'Sheet1'!$L$16"}</definedName>
    <definedName name="_________________DT12" hidden="1">{"'Sheet1'!$L$16"}</definedName>
    <definedName name="_________________PA3" hidden="1">{"'Sheet1'!$L$16"}</definedName>
    <definedName name="________________a1" hidden="1">{"'Sheet1'!$L$16"}</definedName>
    <definedName name="________________DT12" hidden="1">{"'Sheet1'!$L$16"}</definedName>
    <definedName name="________________PA3" hidden="1">{"'Sheet1'!$L$16"}</definedName>
    <definedName name="_______________a1" hidden="1">{"'Sheet1'!$L$16"}</definedName>
    <definedName name="_______________DT12" hidden="1">{"'Sheet1'!$L$16"}</definedName>
    <definedName name="_______________PA3" hidden="1">{"'Sheet1'!$L$16"}</definedName>
    <definedName name="______________a1" hidden="1">{"'Sheet1'!$L$16"}</definedName>
    <definedName name="______________DT12" hidden="1">{"'Sheet1'!$L$16"}</definedName>
    <definedName name="______________PA3" hidden="1">{"'Sheet1'!$L$16"}</definedName>
    <definedName name="_____________a1" hidden="1">{"'Sheet1'!$L$16"}</definedName>
    <definedName name="_____________DT12" hidden="1">{"'Sheet1'!$L$16"}</definedName>
    <definedName name="_____________PA3" hidden="1">{"'Sheet1'!$L$16"}</definedName>
    <definedName name="____________a1" hidden="1">{"'Sheet1'!$L$16"}</definedName>
    <definedName name="____________DT12" hidden="1">{"'Sheet1'!$L$16"}</definedName>
    <definedName name="____________PA3" hidden="1">{"'Sheet1'!$L$16"}</definedName>
    <definedName name="___________a1" hidden="1">{"'Sheet1'!$L$16"}</definedName>
    <definedName name="___________DT12" hidden="1">{"'Sheet1'!$L$16"}</definedName>
    <definedName name="___________PA3" hidden="1">{"'Sheet1'!$L$16"}</definedName>
    <definedName name="__________a1" hidden="1">{"'Sheet1'!$L$16"}</definedName>
    <definedName name="__________DT12" hidden="1">{"'Sheet1'!$L$16"}</definedName>
    <definedName name="__________PA3" hidden="1">{"'Sheet1'!$L$16"}</definedName>
    <definedName name="_________a1" hidden="1">{"'Sheet1'!$L$16"}</definedName>
    <definedName name="_________DT12" hidden="1">{"'Sheet1'!$L$16"}</definedName>
    <definedName name="_________PA3" hidden="1">{"'Sheet1'!$L$16"}</definedName>
    <definedName name="________a1" hidden="1">{"'Sheet1'!$L$16"}</definedName>
    <definedName name="________DT12" hidden="1">{"'Sheet1'!$L$16"}</definedName>
    <definedName name="________PA3" hidden="1">{"'Sheet1'!$L$16"}</definedName>
    <definedName name="_______a1" hidden="1">{"'Sheet1'!$L$16"}</definedName>
    <definedName name="_______DT12" hidden="1">{"'Sheet1'!$L$16"}</definedName>
    <definedName name="_______PA3" hidden="1">{"'Sheet1'!$L$16"}</definedName>
    <definedName name="______a1" hidden="1">{"'Sheet1'!$L$16"}</definedName>
    <definedName name="______DT12" hidden="1">{"'Sheet1'!$L$16"}</definedName>
    <definedName name="______PA3" hidden="1">{"'Sheet1'!$L$16"}</definedName>
    <definedName name="_____a1" hidden="1">{"'Sheet1'!$L$16"}</definedName>
    <definedName name="_____DT12" hidden="1">{"'Sheet1'!$L$16"}</definedName>
    <definedName name="_____h1" hidden="1">{"'Sheet1'!$L$16"}</definedName>
    <definedName name="_____h10" hidden="1">{#N/A,#N/A,FALSE,"Chi tiÆt"}</definedName>
    <definedName name="_____h2" hidden="1">{"'Sheet1'!$L$16"}</definedName>
    <definedName name="_____h3" hidden="1">{"'Sheet1'!$L$16"}</definedName>
    <definedName name="_____h5" hidden="1">{"'Sheet1'!$L$16"}</definedName>
    <definedName name="_____h6" hidden="1">{"'Sheet1'!$L$16"}</definedName>
    <definedName name="_____h7" hidden="1">{"'Sheet1'!$L$16"}</definedName>
    <definedName name="_____h8" hidden="1">{"'Sheet1'!$L$16"}</definedName>
    <definedName name="_____h9" hidden="1">{"'Sheet1'!$L$16"}</definedName>
    <definedName name="_____PA3" hidden="1">{"'Sheet1'!$L$16"}</definedName>
    <definedName name="____a1" hidden="1">{"'Sheet1'!$L$16"}</definedName>
    <definedName name="____DT12" hidden="1">{"'Sheet1'!$L$16"}</definedName>
    <definedName name="____h1" hidden="1">{"'Sheet1'!$L$16"}</definedName>
    <definedName name="____h10" hidden="1">{#N/A,#N/A,FALSE,"Chi tiÆt"}</definedName>
    <definedName name="____h2" hidden="1">{"'Sheet1'!$L$16"}</definedName>
    <definedName name="____h3" hidden="1">{"'Sheet1'!$L$16"}</definedName>
    <definedName name="____h5" hidden="1">{"'Sheet1'!$L$16"}</definedName>
    <definedName name="____h6" hidden="1">{"'Sheet1'!$L$16"}</definedName>
    <definedName name="____h7" hidden="1">{"'Sheet1'!$L$16"}</definedName>
    <definedName name="____h8" hidden="1">{"'Sheet1'!$L$16"}</definedName>
    <definedName name="____h9" hidden="1">{"'Sheet1'!$L$16"}</definedName>
    <definedName name="____PA3" hidden="1">{"'Sheet1'!$L$16"}</definedName>
    <definedName name="___a1" hidden="1">{"'Sheet1'!$L$16"}</definedName>
    <definedName name="___DT12" hidden="1">{"'Sheet1'!$L$16"}</definedName>
    <definedName name="___h1" hidden="1">{"'Sheet1'!$L$16"}</definedName>
    <definedName name="___h10" hidden="1">{#N/A,#N/A,FALSE,"Chi tiÆt"}</definedName>
    <definedName name="___h2" hidden="1">{"'Sheet1'!$L$16"}</definedName>
    <definedName name="___h3" hidden="1">{"'Sheet1'!$L$16"}</definedName>
    <definedName name="___h5" hidden="1">{"'Sheet1'!$L$16"}</definedName>
    <definedName name="___h6" hidden="1">{"'Sheet1'!$L$16"}</definedName>
    <definedName name="___h7" hidden="1">{"'Sheet1'!$L$16"}</definedName>
    <definedName name="___h8" hidden="1">{"'Sheet1'!$L$16"}</definedName>
    <definedName name="___h9" hidden="1">{"'Sheet1'!$L$16"}</definedName>
    <definedName name="___NSO2" hidden="1">{"'Sheet1'!$L$16"}</definedName>
    <definedName name="___PA3" hidden="1">{"'Sheet1'!$L$16"}</definedName>
    <definedName name="__a1" hidden="1">{"'Sheet1'!$L$16"}</definedName>
    <definedName name="__DT12" hidden="1">{"'Sheet1'!$L$16"}</definedName>
    <definedName name="__h1" hidden="1">{"'Sheet1'!$L$16"}</definedName>
    <definedName name="__h10" hidden="1">{#N/A,#N/A,FALSE,"Chi tiÆt"}</definedName>
    <definedName name="__h2" hidden="1">{"'Sheet1'!$L$16"}</definedName>
    <definedName name="__h3" hidden="1">{"'Sheet1'!$L$16"}</definedName>
    <definedName name="__h5" hidden="1">{"'Sheet1'!$L$16"}</definedName>
    <definedName name="__h6" hidden="1">{"'Sheet1'!$L$16"}</definedName>
    <definedName name="__h7" hidden="1">{"'Sheet1'!$L$16"}</definedName>
    <definedName name="__h8" hidden="1">{"'Sheet1'!$L$16"}</definedName>
    <definedName name="__h9" hidden="1">{"'Sheet1'!$L$16"}</definedName>
    <definedName name="__NSO2" hidden="1">{"'Sheet1'!$L$16"}</definedName>
    <definedName name="__PA3" hidden="1">{"'Sheet1'!$L$16"}</definedName>
    <definedName name="_1" localSheetId="1">#REF!</definedName>
    <definedName name="_1" localSheetId="2">#REF!</definedName>
    <definedName name="_1">#REF!</definedName>
    <definedName name="_1000A01">#N/A</definedName>
    <definedName name="_100m3" localSheetId="1">#REF!</definedName>
    <definedName name="_100m3" localSheetId="2">#REF!</definedName>
    <definedName name="_100m3">#REF!</definedName>
    <definedName name="_2" localSheetId="1">#REF!</definedName>
    <definedName name="_2" localSheetId="2">#REF!</definedName>
    <definedName name="_2">#REF!</definedName>
    <definedName name="_a1" hidden="1">{"'Sheet1'!$L$16"}</definedName>
    <definedName name="_Builtin0" hidden="1">#N/A</definedName>
    <definedName name="_chk1" localSheetId="1">#REF!</definedName>
    <definedName name="_chk1" localSheetId="2">#REF!</definedName>
    <definedName name="_chk1">#REF!</definedName>
    <definedName name="_CON1" localSheetId="1">#REF!</definedName>
    <definedName name="_CON1" localSheetId="2">#REF!</definedName>
    <definedName name="_CON1">#REF!</definedName>
    <definedName name="_CON2" localSheetId="1">#REF!</definedName>
    <definedName name="_CON2" localSheetId="2">#REF!</definedName>
    <definedName name="_CON2">#REF!</definedName>
    <definedName name="_DT12" hidden="1">{"'Sheet1'!$L$16"}</definedName>
    <definedName name="_Fill" localSheetId="1" hidden="1">#REF!</definedName>
    <definedName name="_Fill" localSheetId="2" hidden="1">#REF!</definedName>
    <definedName name="_Fill" hidden="1">#REF!</definedName>
    <definedName name="_xlnm._FilterDatabase" localSheetId="2" hidden="1">'Dmuc SN chuyển tiêp'!$A$6:$M$43</definedName>
    <definedName name="_h1" hidden="1">{"'Sheet1'!$L$16"}</definedName>
    <definedName name="_h10" hidden="1">{#N/A,#N/A,FALSE,"Chi tiÆt"}</definedName>
    <definedName name="_h2" hidden="1">{"'Sheet1'!$L$16"}</definedName>
    <definedName name="_h3" hidden="1">{"'Sheet1'!$L$16"}</definedName>
    <definedName name="_h5" hidden="1">{"'Sheet1'!$L$16"}</definedName>
    <definedName name="_h6" hidden="1">{"'Sheet1'!$L$16"}</definedName>
    <definedName name="_h7" hidden="1">{"'Sheet1'!$L$16"}</definedName>
    <definedName name="_h8" hidden="1">{"'Sheet1'!$L$16"}</definedName>
    <definedName name="_h9" hidden="1">{"'Sheet1'!$L$16"}</definedName>
    <definedName name="_Key1" localSheetId="1" hidden="1">#REF!</definedName>
    <definedName name="_Key1" localSheetId="2" hidden="1">#REF!</definedName>
    <definedName name="_Key1" hidden="1">#REF!</definedName>
    <definedName name="_Key2" localSheetId="1" hidden="1">#REF!</definedName>
    <definedName name="_Key2" localSheetId="2" hidden="1">#REF!</definedName>
    <definedName name="_Key2" hidden="1">#REF!</definedName>
    <definedName name="_NET2" localSheetId="1">#REF!</definedName>
    <definedName name="_NET2" localSheetId="2">#REF!</definedName>
    <definedName name="_NET2">#REF!</definedName>
    <definedName name="_NSO2" hidden="1">{"'Sheet1'!$L$16"}</definedName>
    <definedName name="_Order1" hidden="1">255</definedName>
    <definedName name="_Order2" hidden="1">255</definedName>
    <definedName name="_PA3" hidden="1">{"'Sheet1'!$L$16"}</definedName>
    <definedName name="_Sort" localSheetId="1" hidden="1">#REF!</definedName>
    <definedName name="_Sort" localSheetId="2" hidden="1">#REF!</definedName>
    <definedName name="_Sort" hidden="1">#REF!</definedName>
    <definedName name="_TH20" localSheetId="1">#REF!</definedName>
    <definedName name="_TH20" localSheetId="2">#REF!</definedName>
    <definedName name="_TH20">#REF!</definedName>
    <definedName name="_VC1000125" localSheetId="1">#REF!</definedName>
    <definedName name="_VC1000125" localSheetId="2">#REF!</definedName>
    <definedName name="_VC1000125">#REF!</definedName>
    <definedName name="_VC100025" localSheetId="1">#REF!</definedName>
    <definedName name="_VC100025" localSheetId="2">#REF!</definedName>
    <definedName name="_VC100025">#REF!</definedName>
    <definedName name="_VC100046" localSheetId="1">#REF!</definedName>
    <definedName name="_VC100046" localSheetId="2">#REF!</definedName>
    <definedName name="_VC100046">#REF!</definedName>
    <definedName name="a" localSheetId="1">#REF!</definedName>
    <definedName name="a" localSheetId="2">#REF!</definedName>
    <definedName name="a">#REF!</definedName>
    <definedName name="A." localSheetId="1">#REF!</definedName>
    <definedName name="A." localSheetId="2">#REF!</definedName>
    <definedName name="A.">#REF!</definedName>
    <definedName name="a...Thaïo_dåî" localSheetId="1">#REF!</definedName>
    <definedName name="a...Thaïo_dåî" localSheetId="2">#REF!</definedName>
    <definedName name="a...Thaïo_dåî">#REF!</definedName>
    <definedName name="a_" localSheetId="1">#REF!</definedName>
    <definedName name="a_" localSheetId="2">#REF!</definedName>
    <definedName name="a_">#REF!</definedName>
    <definedName name="a___May" localSheetId="1">#REF!</definedName>
    <definedName name="a___May" localSheetId="2">#REF!</definedName>
    <definedName name="a___May">#REF!</definedName>
    <definedName name="a___Nhan_cong" localSheetId="1">#REF!</definedName>
    <definedName name="a___Nhan_cong" localSheetId="2">#REF!</definedName>
    <definedName name="a___Nhan_cong">#REF!</definedName>
    <definedName name="a___vat_lieu" localSheetId="1">#REF!</definedName>
    <definedName name="a___vat_lieu" localSheetId="2">#REF!</definedName>
    <definedName name="a___vat_lieu">#REF!</definedName>
    <definedName name="A01_">#N/A</definedName>
    <definedName name="A01AC">#N/A</definedName>
    <definedName name="A01CAT">#N/A</definedName>
    <definedName name="A01CODE">#N/A</definedName>
    <definedName name="A01DATA">#N/A</definedName>
    <definedName name="A01MI">#N/A</definedName>
    <definedName name="A01TO">#N/A</definedName>
    <definedName name="a277Print_Titles" localSheetId="1">#REF!</definedName>
    <definedName name="a277Print_Titles" localSheetId="2">#REF!</definedName>
    <definedName name="a277Print_Titles">#REF!</definedName>
    <definedName name="AA" localSheetId="1">#REF!</definedName>
    <definedName name="AA" localSheetId="2">#REF!</definedName>
    <definedName name="AA">#REF!</definedName>
    <definedName name="Ab" localSheetId="1">#REF!</definedName>
    <definedName name="Ab" localSheetId="2">#REF!</definedName>
    <definedName name="Ab">#REF!</definedName>
    <definedName name="Ag_" localSheetId="1">#REF!</definedName>
    <definedName name="Ag_" localSheetId="2">#REF!</definedName>
    <definedName name="Ag_">#REF!</definedName>
    <definedName name="All_Item" localSheetId="1">#REF!</definedName>
    <definedName name="All_Item" localSheetId="2">#REF!</definedName>
    <definedName name="All_Item">#REF!</definedName>
    <definedName name="ALPIN">#N/A</definedName>
    <definedName name="ALPJYOU">#N/A</definedName>
    <definedName name="ALPTOI">#N/A</definedName>
    <definedName name="am." localSheetId="1">#REF!</definedName>
    <definedName name="am." localSheetId="2">#REF!</definedName>
    <definedName name="am.">#REF!</definedName>
    <definedName name="anscount" hidden="1">3</definedName>
    <definedName name="Aq" localSheetId="1">#REF!</definedName>
    <definedName name="Aq" localSheetId="2">#REF!</definedName>
    <definedName name="Aq">#REF!</definedName>
    <definedName name="As_" localSheetId="1">#REF!</definedName>
    <definedName name="As_" localSheetId="2">#REF!</definedName>
    <definedName name="As_">#REF!</definedName>
    <definedName name="ATGT" localSheetId="1">#REF!</definedName>
    <definedName name="ATGT" localSheetId="2">#REF!</definedName>
    <definedName name="ATGT">#REF!</definedName>
    <definedName name="b...Dao_dÅp_nÒn_mâng" localSheetId="1">#REF!</definedName>
    <definedName name="b...Dao_dÅp_nÒn_mâng" localSheetId="2">#REF!</definedName>
    <definedName name="b...Dao_dÅp_nÒn_mâng">#REF!</definedName>
    <definedName name="Bang_cly" localSheetId="1">#REF!</definedName>
    <definedName name="Bang_cly" localSheetId="2">#REF!</definedName>
    <definedName name="Bang_cly">#REF!</definedName>
    <definedName name="Bang_CVC" localSheetId="1">#REF!</definedName>
    <definedName name="Bang_CVC" localSheetId="2">#REF!</definedName>
    <definedName name="Bang_CVC">#REF!</definedName>
    <definedName name="bang_gia" localSheetId="1">#REF!</definedName>
    <definedName name="bang_gia" localSheetId="2">#REF!</definedName>
    <definedName name="bang_gia">#REF!</definedName>
    <definedName name="bang_gia1" localSheetId="1">#REF!</definedName>
    <definedName name="bang_gia1" localSheetId="2">#REF!</definedName>
    <definedName name="bang_gia1">#REF!</definedName>
    <definedName name="BB" localSheetId="1">#REF!</definedName>
    <definedName name="BB" localSheetId="2">#REF!</definedName>
    <definedName name="BB">#REF!</definedName>
    <definedName name="BCBo" hidden="1">{"'Sheet1'!$L$16"}</definedName>
    <definedName name="Be_tong_do_tai_cho" localSheetId="1">#REF!</definedName>
    <definedName name="Be_tong_do_tai_cho" localSheetId="2">#REF!</definedName>
    <definedName name="Be_tong_do_tai_cho">#REF!</definedName>
    <definedName name="Be_tong_duc_san" localSheetId="1">#REF!</definedName>
    <definedName name="Be_tong_duc_san" localSheetId="2">#REF!</definedName>
    <definedName name="Be_tong_duc_san">#REF!</definedName>
    <definedName name="BOQ" localSheetId="1">#REF!</definedName>
    <definedName name="BOQ" localSheetId="2">#REF!</definedName>
    <definedName name="BOQ">#REF!</definedName>
    <definedName name="BVCISUMMARY" localSheetId="1">#REF!</definedName>
    <definedName name="BVCISUMMARY" localSheetId="2">#REF!</definedName>
    <definedName name="BVCISUMMARY">#REF!</definedName>
    <definedName name="BVTINH" hidden="1">{"'Sheet1'!$L$16"}</definedName>
    <definedName name="c...Xay_dÀ_hèc" localSheetId="1">#REF!</definedName>
    <definedName name="c...Xay_dÀ_hèc" localSheetId="2">#REF!</definedName>
    <definedName name="c...Xay_dÀ_hèc">#REF!</definedName>
    <definedName name="Category_All" localSheetId="1">#REF!</definedName>
    <definedName name="Category_All" localSheetId="2">#REF!</definedName>
    <definedName name="Category_All">#REF!</definedName>
    <definedName name="CATIN">#N/A</definedName>
    <definedName name="CATJYOU">#N/A</definedName>
    <definedName name="CATREC">#N/A</definedName>
    <definedName name="CATSYU">#N/A</definedName>
    <definedName name="Cb" localSheetId="1">#REF!</definedName>
    <definedName name="Cb" localSheetId="2">#REF!</definedName>
    <definedName name="Cb">#REF!</definedName>
    <definedName name="cc">{"Book1","monthly update report.xls"}</definedName>
    <definedName name="chiettinh" localSheetId="1">#REF!</definedName>
    <definedName name="chiettinh" localSheetId="2">#REF!</definedName>
    <definedName name="chiettinh">#REF!</definedName>
    <definedName name="chk" localSheetId="1">#REF!</definedName>
    <definedName name="chk" localSheetId="2">#REF!</definedName>
    <definedName name="chk">#REF!</definedName>
    <definedName name="chung">66</definedName>
    <definedName name="CLVC3">0.1</definedName>
    <definedName name="co" localSheetId="1">#REF!</definedName>
    <definedName name="co" localSheetId="2">#REF!</definedName>
    <definedName name="co">#REF!</definedName>
    <definedName name="co." localSheetId="1">#REF!</definedName>
    <definedName name="co." localSheetId="2">#REF!</definedName>
    <definedName name="co.">#REF!</definedName>
    <definedName name="co.." localSheetId="1">#REF!</definedName>
    <definedName name="co.." localSheetId="2">#REF!</definedName>
    <definedName name="co..">#REF!</definedName>
    <definedName name="Coal_increase_ratio" localSheetId="1">#REF!</definedName>
    <definedName name="Coal_increase_ratio" localSheetId="2">#REF!</definedName>
    <definedName name="Coal_increase_ratio">#REF!</definedName>
    <definedName name="COMMON" localSheetId="1">#REF!</definedName>
    <definedName name="COMMON" localSheetId="2">#REF!</definedName>
    <definedName name="COMMON">#REF!</definedName>
    <definedName name="CON_EQP_COS" localSheetId="1">#REF!</definedName>
    <definedName name="CON_EQP_COS" localSheetId="2">#REF!</definedName>
    <definedName name="CON_EQP_COS">#REF!</definedName>
    <definedName name="CON_EQP_COST" localSheetId="1">#REF!</definedName>
    <definedName name="CON_EQP_COST" localSheetId="2">#REF!</definedName>
    <definedName name="CON_EQP_COST">#REF!</definedName>
    <definedName name="Cong_HM_DTCT" localSheetId="1">#REF!</definedName>
    <definedName name="Cong_HM_DTCT" localSheetId="2">#REF!</definedName>
    <definedName name="Cong_HM_DTCT">#REF!</definedName>
    <definedName name="Cong_M_DTCT" localSheetId="1">#REF!</definedName>
    <definedName name="Cong_M_DTCT" localSheetId="2">#REF!</definedName>
    <definedName name="Cong_M_DTCT">#REF!</definedName>
    <definedName name="Cong_NC_DTCT" localSheetId="1">#REF!</definedName>
    <definedName name="Cong_NC_DTCT" localSheetId="2">#REF!</definedName>
    <definedName name="Cong_NC_DTCT">#REF!</definedName>
    <definedName name="cong_tac_khac" localSheetId="1">#REF!</definedName>
    <definedName name="cong_tac_khac" localSheetId="2">#REF!</definedName>
    <definedName name="cong_tac_khac">#REF!</definedName>
    <definedName name="Cong_tac_xay_da" localSheetId="1">#REF!</definedName>
    <definedName name="Cong_tac_xay_da" localSheetId="2">#REF!</definedName>
    <definedName name="Cong_tac_xay_da">#REF!</definedName>
    <definedName name="Cong_VL_DTCT" localSheetId="1">#REF!</definedName>
    <definedName name="Cong_VL_DTCT" localSheetId="2">#REF!</definedName>
    <definedName name="Cong_VL_DTCT">#REF!</definedName>
    <definedName name="CONST_EQ" localSheetId="1">#REF!</definedName>
    <definedName name="CONST_EQ" localSheetId="2">#REF!</definedName>
    <definedName name="CONST_EQ">#REF!</definedName>
    <definedName name="COVER" localSheetId="1">#REF!</definedName>
    <definedName name="COVER" localSheetId="2">#REF!</definedName>
    <definedName name="COVER">#REF!</definedName>
    <definedName name="CPT" localSheetId="1">#REF!</definedName>
    <definedName name="CPT" localSheetId="2">#REF!</definedName>
    <definedName name="CPT">#REF!</definedName>
    <definedName name="CRITINST" localSheetId="1">#REF!</definedName>
    <definedName name="CRITINST" localSheetId="2">#REF!</definedName>
    <definedName name="CRITINST">#REF!</definedName>
    <definedName name="CRITPURC" localSheetId="1">#REF!</definedName>
    <definedName name="CRITPURC" localSheetId="2">#REF!</definedName>
    <definedName name="CRITPURC">#REF!</definedName>
    <definedName name="CS_10" localSheetId="1">#REF!</definedName>
    <definedName name="CS_10" localSheetId="2">#REF!</definedName>
    <definedName name="CS_10">#REF!</definedName>
    <definedName name="CS_100" localSheetId="1">#REF!</definedName>
    <definedName name="CS_100" localSheetId="2">#REF!</definedName>
    <definedName name="CS_100">#REF!</definedName>
    <definedName name="CS_10S" localSheetId="1">#REF!</definedName>
    <definedName name="CS_10S" localSheetId="2">#REF!</definedName>
    <definedName name="CS_10S">#REF!</definedName>
    <definedName name="CS_120" localSheetId="1">#REF!</definedName>
    <definedName name="CS_120" localSheetId="2">#REF!</definedName>
    <definedName name="CS_120">#REF!</definedName>
    <definedName name="CS_140" localSheetId="1">#REF!</definedName>
    <definedName name="CS_140" localSheetId="2">#REF!</definedName>
    <definedName name="CS_140">#REF!</definedName>
    <definedName name="CS_160" localSheetId="1">#REF!</definedName>
    <definedName name="CS_160" localSheetId="2">#REF!</definedName>
    <definedName name="CS_160">#REF!</definedName>
    <definedName name="CS_20" localSheetId="1">#REF!</definedName>
    <definedName name="CS_20" localSheetId="2">#REF!</definedName>
    <definedName name="CS_20">#REF!</definedName>
    <definedName name="CS_30" localSheetId="1">#REF!</definedName>
    <definedName name="CS_30" localSheetId="2">#REF!</definedName>
    <definedName name="CS_30">#REF!</definedName>
    <definedName name="CS_40" localSheetId="1">#REF!</definedName>
    <definedName name="CS_40" localSheetId="2">#REF!</definedName>
    <definedName name="CS_40">#REF!</definedName>
    <definedName name="CS_40S" localSheetId="1">#REF!</definedName>
    <definedName name="CS_40S" localSheetId="2">#REF!</definedName>
    <definedName name="CS_40S">#REF!</definedName>
    <definedName name="CS_5S" localSheetId="1">#REF!</definedName>
    <definedName name="CS_5S" localSheetId="2">#REF!</definedName>
    <definedName name="CS_5S">#REF!</definedName>
    <definedName name="CS_60" localSheetId="1">#REF!</definedName>
    <definedName name="CS_60" localSheetId="2">#REF!</definedName>
    <definedName name="CS_60">#REF!</definedName>
    <definedName name="CS_80" localSheetId="1">#REF!</definedName>
    <definedName name="CS_80" localSheetId="2">#REF!</definedName>
    <definedName name="CS_80">#REF!</definedName>
    <definedName name="CS_80S" localSheetId="1">#REF!</definedName>
    <definedName name="CS_80S" localSheetId="2">#REF!</definedName>
    <definedName name="CS_80S">#REF!</definedName>
    <definedName name="CS_STD" localSheetId="1">#REF!</definedName>
    <definedName name="CS_STD" localSheetId="2">#REF!</definedName>
    <definedName name="CS_STD">#REF!</definedName>
    <definedName name="CS_XS" localSheetId="1">#REF!</definedName>
    <definedName name="CS_XS" localSheetId="2">#REF!</definedName>
    <definedName name="CS_XS">#REF!</definedName>
    <definedName name="CS_XXS" localSheetId="1">#REF!</definedName>
    <definedName name="CS_XXS" localSheetId="2">#REF!</definedName>
    <definedName name="CS_XXS">#REF!</definedName>
    <definedName name="ct_2001" localSheetId="1">#REF!</definedName>
    <definedName name="ct_2001" localSheetId="2">#REF!</definedName>
    <definedName name="ct_2001">#REF!</definedName>
    <definedName name="CTCT1" hidden="1">{"'Sheet1'!$L$16"}</definedName>
    <definedName name="CTCT2" hidden="1">{"'Sheet1'!$L$16"}</definedName>
    <definedName name="ctiep" localSheetId="1">#REF!</definedName>
    <definedName name="ctiep" localSheetId="2">#REF!</definedName>
    <definedName name="ctiep">#REF!</definedName>
    <definedName name="cu" localSheetId="1">#REF!</definedName>
    <definedName name="cu" localSheetId="2">#REF!</definedName>
    <definedName name="cu">#REF!</definedName>
    <definedName name="cu_ly_1" localSheetId="1">#REF!</definedName>
    <definedName name="cu_ly_1" localSheetId="2">#REF!</definedName>
    <definedName name="cu_ly_1">#REF!</definedName>
    <definedName name="Cuoc_vc_1" localSheetId="1">#REF!</definedName>
    <definedName name="Cuoc_vc_1" localSheetId="2">#REF!</definedName>
    <definedName name="Cuoc_vc_1">#REF!</definedName>
    <definedName name="CURRENCY" localSheetId="1">#REF!</definedName>
    <definedName name="CURRENCY" localSheetId="2">#REF!</definedName>
    <definedName name="CURRENCY">#REF!</definedName>
    <definedName name="D" localSheetId="1">#REF!</definedName>
    <definedName name="D" localSheetId="2">#REF!</definedName>
    <definedName name="D">#REF!</definedName>
    <definedName name="d...Xay_gÁch_chÙ__gÁch_thÍ" localSheetId="1">#REF!</definedName>
    <definedName name="d...Xay_gÁch_chÙ__gÁch_thÍ" localSheetId="2">#REF!</definedName>
    <definedName name="d...Xay_gÁch_chÙ__gÁch_thÍ">#REF!</definedName>
    <definedName name="d_" localSheetId="1">#REF!</definedName>
    <definedName name="d_" localSheetId="2">#REF!</definedName>
    <definedName name="d_">#REF!</definedName>
    <definedName name="D_7101A_B" localSheetId="1">#REF!</definedName>
    <definedName name="D_7101A_B" localSheetId="2">#REF!</definedName>
    <definedName name="D_7101A_B">#REF!</definedName>
    <definedName name="DAGCO" localSheetId="1">#REF!</definedName>
    <definedName name="DAGCO" localSheetId="2">#REF!</definedName>
    <definedName name="DAGCO">#REF!</definedName>
    <definedName name="DAGCOMUA" localSheetId="1">#REF!</definedName>
    <definedName name="DAGCOMUA" localSheetId="2">#REF!</definedName>
    <definedName name="DAGCOMUA">#REF!</definedName>
    <definedName name="DAGCOTC" localSheetId="1">#REF!</definedName>
    <definedName name="DAGCOTC" localSheetId="2">#REF!</definedName>
    <definedName name="DAGCOTC">#REF!</definedName>
    <definedName name="dam">78000</definedName>
    <definedName name="Dao_dap_da" localSheetId="1">#REF!</definedName>
    <definedName name="Dao_dap_da" localSheetId="2">#REF!</definedName>
    <definedName name="Dao_dap_da">#REF!</definedName>
    <definedName name="Dao_dat_bang_may" localSheetId="1">#REF!</definedName>
    <definedName name="Dao_dat_bang_may" localSheetId="2">#REF!</definedName>
    <definedName name="Dao_dat_bang_may">#REF!</definedName>
    <definedName name="Dao_dat_bang_thu_cong" localSheetId="1">#REF!</definedName>
    <definedName name="Dao_dat_bang_thu_cong" localSheetId="2">#REF!</definedName>
    <definedName name="Dao_dat_bang_thu_cong">#REF!</definedName>
    <definedName name="DAOPH" localSheetId="1">#REF!</definedName>
    <definedName name="DAOPH" localSheetId="2">#REF!</definedName>
    <definedName name="DAOPH">#REF!</definedName>
    <definedName name="Dap_dat_bang_may" localSheetId="1">#REF!</definedName>
    <definedName name="Dap_dat_bang_may" localSheetId="2">#REF!</definedName>
    <definedName name="Dap_dat_bang_may">#REF!</definedName>
    <definedName name="Dap_dat_bang_thu_cong" localSheetId="1">#REF!</definedName>
    <definedName name="Dap_dat_bang_thu_cong" localSheetId="2">#REF!</definedName>
    <definedName name="Dap_dat_bang_thu_cong">#REF!</definedName>
    <definedName name="DAPDA320" localSheetId="1">#REF!</definedName>
    <definedName name="DAPDA320" localSheetId="2">#REF!</definedName>
    <definedName name="DAPDA320">#REF!</definedName>
    <definedName name="DAPDAMUA" localSheetId="1">#REF!</definedName>
    <definedName name="DAPDAMUA" localSheetId="2">#REF!</definedName>
    <definedName name="DAPDAMUA">#REF!</definedName>
    <definedName name="DAPDAP" localSheetId="1">#REF!</definedName>
    <definedName name="DAPDAP" localSheetId="2">#REF!</definedName>
    <definedName name="DAPDAP">#REF!</definedName>
    <definedName name="DAPNMAY" localSheetId="1">#REF!</definedName>
    <definedName name="DAPNMAY" localSheetId="2">#REF!</definedName>
    <definedName name="DAPNMAY">#REF!</definedName>
    <definedName name="DAPNTC" localSheetId="1">#REF!</definedName>
    <definedName name="DAPNTC" localSheetId="2">#REF!</definedName>
    <definedName name="DAPNTC">#REF!</definedName>
    <definedName name="data" localSheetId="1">#REF!</definedName>
    <definedName name="data" localSheetId="2">#REF!</definedName>
    <definedName name="data">#REF!</definedName>
    <definedName name="_xlnm.Database" localSheetId="1">#REF!</definedName>
    <definedName name="_xlnm.Database" localSheetId="2">#REF!</definedName>
    <definedName name="_xlnm.Database">#REF!</definedName>
    <definedName name="dc" localSheetId="1">#REF!</definedName>
    <definedName name="dc" localSheetId="2">#REF!</definedName>
    <definedName name="dc">#REF!</definedName>
    <definedName name="DCAP15" localSheetId="1">#REF!</definedName>
    <definedName name="DCAP15" localSheetId="2">#REF!</definedName>
    <definedName name="DCAP15">#REF!</definedName>
    <definedName name="DCAP9" localSheetId="1">#REF!</definedName>
    <definedName name="DCAP9" localSheetId="2">#REF!</definedName>
    <definedName name="DCAP9">#REF!</definedName>
    <definedName name="DCHINH" localSheetId="1">#REF!</definedName>
    <definedName name="DCHINH" localSheetId="2">#REF!</definedName>
    <definedName name="DCHINH">#REF!</definedName>
    <definedName name="DDAT125" localSheetId="1">#REF!</definedName>
    <definedName name="DDAT125" localSheetId="2">#REF!</definedName>
    <definedName name="DDAT125">#REF!</definedName>
    <definedName name="DDAT25" localSheetId="1">#REF!</definedName>
    <definedName name="DDAT25" localSheetId="2">#REF!</definedName>
    <definedName name="DDAT25">#REF!</definedName>
    <definedName name="DDAT320" localSheetId="1">#REF!</definedName>
    <definedName name="DDAT320" localSheetId="2">#REF!</definedName>
    <definedName name="DDAT320">#REF!</definedName>
    <definedName name="DDAT46" localSheetId="1">#REF!</definedName>
    <definedName name="DDAT46" localSheetId="2">#REF!</definedName>
    <definedName name="DDAT46">#REF!</definedName>
    <definedName name="de" localSheetId="1">#REF!</definedName>
    <definedName name="de" localSheetId="2">#REF!</definedName>
    <definedName name="de">#REF!</definedName>
    <definedName name="den_bu" localSheetId="1">#REF!</definedName>
    <definedName name="den_bu" localSheetId="2">#REF!</definedName>
    <definedName name="den_bu">#REF!</definedName>
    <definedName name="DEQUAY" localSheetId="1">#REF!</definedName>
    <definedName name="DEQUAY" localSheetId="2">#REF!</definedName>
    <definedName name="DEQUAY">#REF!</definedName>
    <definedName name="DGCT1A" localSheetId="1">#REF!</definedName>
    <definedName name="DGCT1A" localSheetId="2">#REF!</definedName>
    <definedName name="DGCT1A">#REF!</definedName>
    <definedName name="DGCT1B" localSheetId="1">#REF!</definedName>
    <definedName name="DGCT1B" localSheetId="2">#REF!</definedName>
    <definedName name="DGCT1B">#REF!</definedName>
    <definedName name="DGCT2" localSheetId="1">#REF!</definedName>
    <definedName name="DGCT2" localSheetId="2">#REF!</definedName>
    <definedName name="DGCT2">#REF!</definedName>
    <definedName name="DGCT3" localSheetId="1">#REF!</definedName>
    <definedName name="DGCT3" localSheetId="2">#REF!</definedName>
    <definedName name="DGCT3">#REF!</definedName>
    <definedName name="DGCT4" localSheetId="1">#REF!</definedName>
    <definedName name="DGCT4" localSheetId="2">#REF!</definedName>
    <definedName name="DGCT4">#REF!</definedName>
    <definedName name="DGCTDANDUNG" localSheetId="1">#REF!</definedName>
    <definedName name="DGCTDANDUNG" localSheetId="2">#REF!</definedName>
    <definedName name="DGCTDANDUNG">#REF!</definedName>
    <definedName name="dien" localSheetId="1">#REF!</definedName>
    <definedName name="dien" localSheetId="2">#REF!</definedName>
    <definedName name="dien">#REF!</definedName>
    <definedName name="dien1260">736</definedName>
    <definedName name="dienluc" hidden="1">{#N/A,#N/A,FALSE,"Chi tiÆt"}</definedName>
    <definedName name="dienmoi">ROUND(880/1.1,0)</definedName>
    <definedName name="diez1260">3888</definedName>
    <definedName name="diezmoi">ROUND(4100/0.83/1.1,0)</definedName>
    <definedName name="DKTINH" hidden="1">{"'Sheet1'!$L$16"}</definedName>
    <definedName name="do" localSheetId="1">#REF!</definedName>
    <definedName name="do" localSheetId="2">#REF!</definedName>
    <definedName name="do">#REF!</definedName>
    <definedName name="Document_array">{"Book1","bangluong.xls"}</definedName>
    <definedName name="Dong_coc_cu" localSheetId="1">#REF!</definedName>
    <definedName name="Dong_coc_cu" localSheetId="2">#REF!</definedName>
    <definedName name="Dong_coc_cu">#REF!</definedName>
    <definedName name="DSUMDATA" localSheetId="1">#REF!</definedName>
    <definedName name="DSUMDATA" localSheetId="2">#REF!</definedName>
    <definedName name="DSUMDATA">#REF!</definedName>
    <definedName name="dt10.1" hidden="1">{"'Sheet1'!$L$16"}</definedName>
    <definedName name="DT12Dluc" hidden="1">{"'Sheet1'!$L$16"}</definedName>
    <definedName name="DT12HoangThach" hidden="1">{"'Sheet1'!$L$16"}</definedName>
    <definedName name="DT8.1" hidden="1">{"'Sheet1'!$L$16"}</definedName>
    <definedName name="DT8.2" hidden="1">{"'Sheet1'!$L$16"}</definedName>
    <definedName name="dt9.1" hidden="1">{#N/A,#N/A,FALSE,"Chi tiÆt"}</definedName>
    <definedName name="dtoan" hidden="1">{#N/A,#N/A,FALSE,"Chi tiÆt"}</definedName>
    <definedName name="DTPM1_Sheet2_List" localSheetId="1">#REF!</definedName>
    <definedName name="DTPM1_Sheet2_List" localSheetId="2">#REF!</definedName>
    <definedName name="DTPM1_Sheet2_List">#REF!</definedName>
    <definedName name="Du_phong" localSheetId="1">#REF!</definedName>
    <definedName name="Du_phong" localSheetId="2">#REF!</definedName>
    <definedName name="Du_phong">#REF!</definedName>
    <definedName name="DUCANH" hidden="1">{"'Sheet1'!$L$16"}</definedName>
    <definedName name="dungkh" hidden="1">{"'Sheet1'!$L$16"}</definedName>
    <definedName name="duoi">#N/A</definedName>
    <definedName name="duoigiaothong" localSheetId="1">ROUND((1.06*VATLIEU)+(1.7596*nhancong)+(1.06*may),0)</definedName>
    <definedName name="duoigiaothong" localSheetId="2">ROUND((1.06*VATLIEU)+(1.7596*nhancong)+(1.06*may),0)</definedName>
    <definedName name="duoigiaothong">ROUND((1.06*VATLIEU)+(1.7596*nhancong)+(1.06*may),0)</definedName>
    <definedName name="duoigiaothong1">#N/A</definedName>
    <definedName name="duoilapdat" localSheetId="1">ROUND((1.06*vl.l)+(1.8126*nc.l)+(1.06*m.l),0)</definedName>
    <definedName name="duoilapdat" localSheetId="2">ROUND((1.06*vl.l)+(1.8126*nc.l)+(1.06*m.l),0)</definedName>
    <definedName name="duoilapdat">ROUND((1.06*vl.l)+(1.8126*nc.l)+(1.06*m.l),0)</definedName>
    <definedName name="duoithuydienho" localSheetId="1">ROUND((1.06*VATLIEU)+(1.8126*nhancong)+(1.06*may),0)</definedName>
    <definedName name="duoithuydienho" localSheetId="2">ROUND((1.06*VATLIEU)+(1.8126*nhancong)+(1.06*may),0)</definedName>
    <definedName name="duoithuydienho">ROUND((1.06*VATLIEU)+(1.8126*nhancong)+(1.06*may),0)</definedName>
    <definedName name="duoithuydienho1">#N/A</definedName>
    <definedName name="duoithuydienho2">#N/A</definedName>
    <definedName name="DUYTAN" localSheetId="1">#REF!</definedName>
    <definedName name="DUYTAN" localSheetId="2">#REF!</definedName>
    <definedName name="DUYTAN">#REF!</definedName>
    <definedName name="e...Xay_gÁch_çng" localSheetId="1">#REF!</definedName>
    <definedName name="e...Xay_gÁch_çng" localSheetId="2">#REF!</definedName>
    <definedName name="e...Xay_gÁch_çng">#REF!</definedName>
    <definedName name="End_1" localSheetId="1">#REF!</definedName>
    <definedName name="End_1" localSheetId="2">#REF!</definedName>
    <definedName name="End_1">#REF!</definedName>
    <definedName name="End_10" localSheetId="1">#REF!</definedName>
    <definedName name="End_10" localSheetId="2">#REF!</definedName>
    <definedName name="End_10">#REF!</definedName>
    <definedName name="End_11" localSheetId="1">#REF!</definedName>
    <definedName name="End_11" localSheetId="2">#REF!</definedName>
    <definedName name="End_11">#REF!</definedName>
    <definedName name="End_12" localSheetId="1">#REF!</definedName>
    <definedName name="End_12" localSheetId="2">#REF!</definedName>
    <definedName name="End_12">#REF!</definedName>
    <definedName name="End_13" localSheetId="1">#REF!</definedName>
    <definedName name="End_13" localSheetId="2">#REF!</definedName>
    <definedName name="End_13">#REF!</definedName>
    <definedName name="End_2" localSheetId="1">#REF!</definedName>
    <definedName name="End_2" localSheetId="2">#REF!</definedName>
    <definedName name="End_2">#REF!</definedName>
    <definedName name="End_3" localSheetId="1">#REF!</definedName>
    <definedName name="End_3" localSheetId="2">#REF!</definedName>
    <definedName name="End_3">#REF!</definedName>
    <definedName name="End_4" localSheetId="1">#REF!</definedName>
    <definedName name="End_4" localSheetId="2">#REF!</definedName>
    <definedName name="End_4">#REF!</definedName>
    <definedName name="End_5" localSheetId="1">#REF!</definedName>
    <definedName name="End_5" localSheetId="2">#REF!</definedName>
    <definedName name="End_5">#REF!</definedName>
    <definedName name="End_6" localSheetId="1">#REF!</definedName>
    <definedName name="End_6" localSheetId="2">#REF!</definedName>
    <definedName name="End_6">#REF!</definedName>
    <definedName name="End_7" localSheetId="1">#REF!</definedName>
    <definedName name="End_7" localSheetId="2">#REF!</definedName>
    <definedName name="End_7">#REF!</definedName>
    <definedName name="End_8" localSheetId="1">#REF!</definedName>
    <definedName name="End_8" localSheetId="2">#REF!</definedName>
    <definedName name="End_8">#REF!</definedName>
    <definedName name="End_9" localSheetId="1">#REF!</definedName>
    <definedName name="End_9" localSheetId="2">#REF!</definedName>
    <definedName name="End_9">#REF!</definedName>
    <definedName name="_xlnm.Extract" localSheetId="1">#REF!</definedName>
    <definedName name="_xlnm.Extract" localSheetId="2">#REF!</definedName>
    <definedName name="_xlnm.Extract">#REF!</definedName>
    <definedName name="f...Be_tong_lât_nÒn__mâng" localSheetId="1">#REF!</definedName>
    <definedName name="f...Be_tong_lât_nÒn__mâng" localSheetId="2">#REF!</definedName>
    <definedName name="f...Be_tong_lât_nÒn__mâng">#REF!</definedName>
    <definedName name="FACTOR" localSheetId="1">#REF!</definedName>
    <definedName name="FACTOR" localSheetId="2">#REF!</definedName>
    <definedName name="FACTOR">#REF!</definedName>
    <definedName name="fdgh" hidden="1">#N/A</definedName>
    <definedName name="fgn" hidden="1">#N/A</definedName>
    <definedName name="FO">#N/A</definedName>
    <definedName name="fy_" localSheetId="1">#REF!</definedName>
    <definedName name="fy_" localSheetId="2">#REF!</definedName>
    <definedName name="fy_">#REF!</definedName>
    <definedName name="g...Be_ton_Cot_Thep_DÀ_1x2" localSheetId="1">#REF!</definedName>
    <definedName name="g...Be_ton_Cot_Thep_DÀ_1x2" localSheetId="2">#REF!</definedName>
    <definedName name="g...Be_ton_Cot_Thep_DÀ_1x2">#REF!</definedName>
    <definedName name="g_VAN_KHUON_GO" localSheetId="1">#REF!</definedName>
    <definedName name="g_VAN_KHUON_GO" localSheetId="2">#REF!</definedName>
    <definedName name="g_VAN_KHUON_GO">#REF!</definedName>
    <definedName name="Gaûchtheí__4x8x19" localSheetId="1">#REF!</definedName>
    <definedName name="Gaûchtheí__4x8x19" localSheetId="2">#REF!</definedName>
    <definedName name="Gaûchtheí__4x8x19">#REF!</definedName>
    <definedName name="Gaûchtheí__5x10x20" localSheetId="1">#REF!</definedName>
    <definedName name="Gaûchtheí__5x10x20" localSheetId="2">#REF!</definedName>
    <definedName name="Gaûchtheí__5x10x20">#REF!</definedName>
    <definedName name="GCAMAYHO" localSheetId="1">#REF!</definedName>
    <definedName name="GCAMAYHO" localSheetId="2">#REF!</definedName>
    <definedName name="GCAMAYHO">#REF!</definedName>
    <definedName name="GCMNGAM" localSheetId="1">#REF!</definedName>
    <definedName name="GCMNGAM" localSheetId="2">#REF!</definedName>
    <definedName name="GCMNGAM">#REF!</definedName>
    <definedName name="gcuoc" localSheetId="1">#REF!</definedName>
    <definedName name="gcuoc" localSheetId="2">#REF!</definedName>
    <definedName name="gcuoc">#REF!</definedName>
    <definedName name="GDL" localSheetId="1">#REF!</definedName>
    <definedName name="GDL" localSheetId="2">#REF!</definedName>
    <definedName name="GDL">#REF!</definedName>
    <definedName name="geff" localSheetId="1">#REF!</definedName>
    <definedName name="geff" localSheetId="2">#REF!</definedName>
    <definedName name="geff">#REF!</definedName>
    <definedName name="gffh" hidden="1">{"'Sheet1'!$L$16"}</definedName>
    <definedName name="gia_tien" localSheetId="1">#REF!</definedName>
    <definedName name="gia_tien" localSheetId="2">#REF!</definedName>
    <definedName name="gia_tien">#REF!</definedName>
    <definedName name="gia_tien_BTN" localSheetId="1">#REF!</definedName>
    <definedName name="gia_tien_BTN" localSheetId="2">#REF!</definedName>
    <definedName name="gia_tien_BTN">#REF!</definedName>
    <definedName name="giatbco" localSheetId="1">#REF!</definedName>
    <definedName name="giatbco" localSheetId="2">#REF!</definedName>
    <definedName name="giatbco">#REF!</definedName>
    <definedName name="giatbdien" localSheetId="1">#REF!</definedName>
    <definedName name="giatbdien" localSheetId="2">#REF!</definedName>
    <definedName name="giatbdien">#REF!</definedName>
    <definedName name="GLL" localSheetId="1">#REF!</definedName>
    <definedName name="GLL" localSheetId="2">#REF!</definedName>
    <definedName name="GLL">#REF!</definedName>
    <definedName name="gnl" localSheetId="1">#REF!</definedName>
    <definedName name="gnl" localSheetId="2">#REF!</definedName>
    <definedName name="gnl">#REF!</definedName>
    <definedName name="grB" localSheetId="1">#REF!</definedName>
    <definedName name="grB" localSheetId="2">#REF!</definedName>
    <definedName name="grB">#REF!</definedName>
    <definedName name="GTXL" localSheetId="1">#REF!</definedName>
    <definedName name="GTXL" localSheetId="2">#REF!</definedName>
    <definedName name="GTXL">#REF!</definedName>
    <definedName name="h" localSheetId="1">#REF!</definedName>
    <definedName name="h" localSheetId="2">#REF!</definedName>
    <definedName name="h">#REF!</definedName>
    <definedName name="h...Cçt_thÏp" localSheetId="1">#REF!</definedName>
    <definedName name="h...Cçt_thÏp" localSheetId="2">#REF!</definedName>
    <definedName name="h...Cçt_thÏp">#REF!</definedName>
    <definedName name="HAMDD" localSheetId="1">#REF!</definedName>
    <definedName name="HAMDD" localSheetId="2">#REF!</definedName>
    <definedName name="HAMDD">#REF!</definedName>
    <definedName name="HANG" hidden="1">{#N/A,#N/A,FALSE,"Chi tiÆt"}</definedName>
    <definedName name="HDND1" hidden="1">{#N/A,#N/A,FALSE,"Chi tiÆt"}</definedName>
    <definedName name="Heä_soá_laép_xaø_H">1.7</definedName>
    <definedName name="hhgv" localSheetId="1">#REF!</definedName>
    <definedName name="hhgv" localSheetId="2">#REF!</definedName>
    <definedName name="hhgv">#REF!</definedName>
    <definedName name="hhhhh" localSheetId="1">#REF!</definedName>
    <definedName name="hhhhh" localSheetId="2">#REF!</definedName>
    <definedName name="hhhhh">#REF!</definedName>
    <definedName name="hien" localSheetId="1">#REF!</definedName>
    <definedName name="hien" localSheetId="2">#REF!</definedName>
    <definedName name="hien">#REF!</definedName>
    <definedName name="HIHIHIHOI" hidden="1">{"'Sheet1'!$L$16"}</definedName>
    <definedName name="HJKL" hidden="1">{"'Sheet1'!$L$16"}</definedName>
    <definedName name="HMDB">55000</definedName>
    <definedName name="hoc">55000</definedName>
    <definedName name="HOME_MANP" localSheetId="1">#REF!</definedName>
    <definedName name="HOME_MANP" localSheetId="2">#REF!</definedName>
    <definedName name="HOME_MANP">#REF!</definedName>
    <definedName name="HOMEOFFICE_COST" localSheetId="1">#REF!</definedName>
    <definedName name="HOMEOFFICE_COST" localSheetId="2">#REF!</definedName>
    <definedName name="HOMEOFFICE_COST">#REF!</definedName>
    <definedName name="Hsc" localSheetId="1">#REF!</definedName>
    <definedName name="Hsc" localSheetId="2">#REF!</definedName>
    <definedName name="Hsc">#REF!</definedName>
    <definedName name="HSCT3">0.1</definedName>
    <definedName name="HSDCCNXDluongCB">1.26</definedName>
    <definedName name="HSDCCNXDluongTT">0.2</definedName>
    <definedName name="hsdctholai">2.27</definedName>
    <definedName name="hsmn">1.055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HV">#N/A</definedName>
    <definedName name="I" localSheetId="1">#REF!</definedName>
    <definedName name="I" localSheetId="2">#REF!</definedName>
    <definedName name="I">#REF!</definedName>
    <definedName name="i...KÕt_cÊu_gæ__cõa__thÏp" localSheetId="1">#REF!</definedName>
    <definedName name="i...KÕt_cÊu_gæ__cõa__thÏp" localSheetId="2">#REF!</definedName>
    <definedName name="i...KÕt_cÊu_gæ__cõa__thÏp">#REF!</definedName>
    <definedName name="IDLAB_COST" localSheetId="1">#REF!</definedName>
    <definedName name="IDLAB_COST" localSheetId="2">#REF!</definedName>
    <definedName name="IDLAB_COST">#REF!</definedName>
    <definedName name="IND_LAB" localSheetId="1">#REF!</definedName>
    <definedName name="IND_LAB" localSheetId="2">#REF!</definedName>
    <definedName name="IND_LAB">#REF!</definedName>
    <definedName name="INDMANP" localSheetId="1">#REF!</definedName>
    <definedName name="INDMANP" localSheetId="2">#REF!</definedName>
    <definedName name="INDMANP">#REF!</definedName>
    <definedName name="j356C8" localSheetId="1">#REF!</definedName>
    <definedName name="j356C8" localSheetId="2">#REF!</definedName>
    <definedName name="j356C8">#REF!</definedName>
    <definedName name="k...MÀi" localSheetId="1">#REF!</definedName>
    <definedName name="k...MÀi" localSheetId="2">#REF!</definedName>
    <definedName name="k...MÀi">#REF!</definedName>
    <definedName name="kcong" localSheetId="1">#REF!</definedName>
    <definedName name="kcong" localSheetId="2">#REF!</definedName>
    <definedName name="kcong">#REF!</definedName>
    <definedName name="khac">2</definedName>
    <definedName name="KHNO105" localSheetId="1">#REF!</definedName>
    <definedName name="KHNO105" localSheetId="2">#REF!</definedName>
    <definedName name="KHNO105">#REF!</definedName>
    <definedName name="KHNO46" localSheetId="1">#REF!</definedName>
    <definedName name="KHNO46" localSheetId="2">#REF!</definedName>
    <definedName name="KHNO46">#REF!</definedName>
    <definedName name="kiem" localSheetId="1">#REF!</definedName>
    <definedName name="kiem" localSheetId="2">#REF!</definedName>
    <definedName name="kiem">#REF!</definedName>
    <definedName name="Kiem_tra_trung_ten" localSheetId="1">#REF!</definedName>
    <definedName name="Kiem_tra_trung_ten" localSheetId="2">#REF!</definedName>
    <definedName name="Kiem_tra_trung_ten">#REF!</definedName>
    <definedName name="l...TrÀt" localSheetId="1">#REF!</definedName>
    <definedName name="l...TrÀt" localSheetId="2">#REF!</definedName>
    <definedName name="l...TrÀt">#REF!</definedName>
    <definedName name="L93m" hidden="1">{"'Sheet1'!$L$16"}</definedName>
    <definedName name="Lam_phat" localSheetId="1">#REF!</definedName>
    <definedName name="Lam_phat" localSheetId="2">#REF!</definedName>
    <definedName name="Lam_phat">#REF!</definedName>
    <definedName name="lan" hidden="1">{"'Sheet1'!$L$16"}</definedName>
    <definedName name="Lapco" localSheetId="1">#REF!</definedName>
    <definedName name="Lapco" localSheetId="2">#REF!</definedName>
    <definedName name="Lapco">#REF!</definedName>
    <definedName name="Lapdien" localSheetId="1">#REF!</definedName>
    <definedName name="Lapdien" localSheetId="2">#REF!</definedName>
    <definedName name="Lapdien">#REF!</definedName>
    <definedName name="Lf" localSheetId="1">#REF!</definedName>
    <definedName name="Lf" localSheetId="2">#REF!</definedName>
    <definedName name="Lf">#REF!</definedName>
    <definedName name="LgL" localSheetId="1">#REF!</definedName>
    <definedName name="LgL" localSheetId="2">#REF!</definedName>
    <definedName name="LgL">#REF!</definedName>
    <definedName name="limcount" hidden="1">1</definedName>
    <definedName name="LLs" localSheetId="1">#REF!</definedName>
    <definedName name="LLs" localSheetId="2">#REF!</definedName>
    <definedName name="LLs">#REF!</definedName>
    <definedName name="LQD" localSheetId="1">#REF!</definedName>
    <definedName name="LQD" localSheetId="2">#REF!</definedName>
    <definedName name="LQD">#REF!</definedName>
    <definedName name="LRAP" localSheetId="1">#REF!</definedName>
    <definedName name="LRAP" localSheetId="2">#REF!</definedName>
    <definedName name="LRAP">#REF!</definedName>
    <definedName name="luongTT">ROUND(144000*(1+0),0)</definedName>
    <definedName name="m" localSheetId="1">#REF!</definedName>
    <definedName name="m" localSheetId="2">#REF!</definedName>
    <definedName name="m">#REF!</definedName>
    <definedName name="m...TrÀt_tg_gÁch_çng" localSheetId="1">#REF!</definedName>
    <definedName name="m...TrÀt_tg_gÁch_çng" localSheetId="2">#REF!</definedName>
    <definedName name="m...TrÀt_tg_gÁch_çng">#REF!</definedName>
    <definedName name="MAJ_CON_EQP" localSheetId="1">#REF!</definedName>
    <definedName name="MAJ_CON_EQP" localSheetId="2">#REF!</definedName>
    <definedName name="MAJ_CON_EQP">#REF!</definedName>
    <definedName name="Mat" localSheetId="1">#REF!</definedName>
    <definedName name="Mat" localSheetId="2">#REF!</definedName>
    <definedName name="Mat">#REF!</definedName>
    <definedName name="mazut1260">1568</definedName>
    <definedName name="mazutmoi">ROUND(2500/1.1,0)</definedName>
    <definedName name="Mf" localSheetId="1">#REF!</definedName>
    <definedName name="Mf" localSheetId="2">#REF!</definedName>
    <definedName name="Mf">#REF!</definedName>
    <definedName name="MG_A" localSheetId="1">#REF!</definedName>
    <definedName name="MG_A" localSheetId="2">#REF!</definedName>
    <definedName name="MG_A">#REF!</definedName>
    <definedName name="mmmmm" hidden="1">{"'Sheet1'!$L$16"}</definedName>
    <definedName name="Mong" localSheetId="1">#REF!</definedName>
    <definedName name="Mong" localSheetId="2">#REF!</definedName>
    <definedName name="Mong">#REF!</definedName>
    <definedName name="Mong_mat_duong_bo" localSheetId="1">#REF!</definedName>
    <definedName name="Mong_mat_duong_bo" localSheetId="2">#REF!</definedName>
    <definedName name="Mong_mat_duong_bo">#REF!</definedName>
    <definedName name="n...TrÀt_Be_tong" localSheetId="1">#REF!</definedName>
    <definedName name="n...TrÀt_Be_tong" localSheetId="2">#REF!</definedName>
    <definedName name="n...TrÀt_Be_tong">#REF!</definedName>
    <definedName name="n1_" localSheetId="1">#REF!</definedName>
    <definedName name="n1_" localSheetId="2">#REF!</definedName>
    <definedName name="n1_">#REF!</definedName>
    <definedName name="n2_" localSheetId="1">#REF!</definedName>
    <definedName name="n2_" localSheetId="2">#REF!</definedName>
    <definedName name="n2_">#REF!</definedName>
    <definedName name="n3_" localSheetId="1">#REF!</definedName>
    <definedName name="n3_" localSheetId="2">#REF!</definedName>
    <definedName name="n3_">#REF!</definedName>
    <definedName name="n4_" localSheetId="1">#REF!</definedName>
    <definedName name="n4_" localSheetId="2">#REF!</definedName>
    <definedName name="n4_">#REF!</definedName>
    <definedName name="Ñaù_caáp_phoái_Dmax_400" localSheetId="1">#REF!</definedName>
    <definedName name="Ñaù_caáp_phoái_Dmax_400" localSheetId="2">#REF!</definedName>
    <definedName name="Ñaù_caáp_phoái_Dmax_400">#REF!</definedName>
    <definedName name="ncv" localSheetId="1">#REF!</definedName>
    <definedName name="ncv" localSheetId="2">#REF!</definedName>
    <definedName name="ncv">#REF!</definedName>
    <definedName name="Nen" localSheetId="1">#REF!</definedName>
    <definedName name="Nen" localSheetId="2">#REF!</definedName>
    <definedName name="Nen">#REF!</definedName>
    <definedName name="NET" localSheetId="1">#REF!</definedName>
    <definedName name="NET" localSheetId="2">#REF!</definedName>
    <definedName name="NET">#REF!</definedName>
    <definedName name="NET_1" localSheetId="1">#REF!</definedName>
    <definedName name="NET_1" localSheetId="2">#REF!</definedName>
    <definedName name="NET_1">#REF!</definedName>
    <definedName name="NET_ANA" localSheetId="1">#REF!</definedName>
    <definedName name="NET_ANA" localSheetId="2">#REF!</definedName>
    <definedName name="NET_ANA">#REF!</definedName>
    <definedName name="NET_ANA_1" localSheetId="1">#REF!</definedName>
    <definedName name="NET_ANA_1" localSheetId="2">#REF!</definedName>
    <definedName name="NET_ANA_1">#REF!</definedName>
    <definedName name="NET_ANA_2" localSheetId="1">#REF!</definedName>
    <definedName name="NET_ANA_2" localSheetId="2">#REF!</definedName>
    <definedName name="NET_ANA_2">#REF!</definedName>
    <definedName name="NH" localSheetId="1">#REF!</definedName>
    <definedName name="NH" localSheetId="2">#REF!</definedName>
    <definedName name="NH">#REF!</definedName>
    <definedName name="NHot" localSheetId="1">#REF!</definedName>
    <definedName name="NHot" localSheetId="2">#REF!</definedName>
    <definedName name="NHot">#REF!</definedName>
    <definedName name="NLTK1p" localSheetId="1">#REF!</definedName>
    <definedName name="NLTK1p" localSheetId="2">#REF!</definedName>
    <definedName name="NLTK1p">#REF!</definedName>
    <definedName name="Nms" localSheetId="1">#REF!</definedName>
    <definedName name="Nms" localSheetId="2">#REF!</definedName>
    <definedName name="Nms">#REF!</definedName>
    <definedName name="No" localSheetId="1">#REF!</definedName>
    <definedName name="No" localSheetId="2">#REF!</definedName>
    <definedName name="No">#REF!</definedName>
    <definedName name="o...TrÀt__câ_lìp_bÀm_dÛnh_bÂng_XM" localSheetId="1">#REF!</definedName>
    <definedName name="o...TrÀt__câ_lìp_bÀm_dÛnh_bÂng_XM" localSheetId="2">#REF!</definedName>
    <definedName name="o...TrÀt__câ_lìp_bÀm_dÛnh_bÂng_XM">#REF!</definedName>
    <definedName name="Oil_increase_ratio" localSheetId="1">#REF!</definedName>
    <definedName name="Oil_increase_ratio" localSheetId="2">#REF!</definedName>
    <definedName name="Oil_increase_ratio">#REF!</definedName>
    <definedName name="Other" localSheetId="1">#REF!</definedName>
    <definedName name="Other" localSheetId="2">#REF!</definedName>
    <definedName name="Other">#REF!</definedName>
    <definedName name="p...TrÀt_Granito" localSheetId="1">#REF!</definedName>
    <definedName name="p...TrÀt_Granito" localSheetId="2">#REF!</definedName>
    <definedName name="p...TrÀt_Granito">#REF!</definedName>
    <definedName name="PA" localSheetId="1">#REF!</definedName>
    <definedName name="PA" localSheetId="2">#REF!</definedName>
    <definedName name="PA">#REF!</definedName>
    <definedName name="PA3.1" hidden="1">{"'Sheet1'!$L$16"}</definedName>
    <definedName name="Pd" localSheetId="1">#REF!</definedName>
    <definedName name="Pd" localSheetId="2">#REF!</definedName>
    <definedName name="Pd">#REF!</definedName>
    <definedName name="PileType" localSheetId="1">#REF!</definedName>
    <definedName name="PileType" localSheetId="2">#REF!</definedName>
    <definedName name="PileType">#REF!</definedName>
    <definedName name="PRICE" localSheetId="1">#REF!</definedName>
    <definedName name="PRICE" localSheetId="2">#REF!</definedName>
    <definedName name="PRICE">#REF!</definedName>
    <definedName name="PRICE1" localSheetId="1">#REF!</definedName>
    <definedName name="PRICE1" localSheetId="2">#REF!</definedName>
    <definedName name="PRICE1">#REF!</definedName>
    <definedName name="_xlnm.Print_Area" localSheetId="0">'Dmuc NQ ĐTC (chưa thi công)'!$A$1:$M$10</definedName>
    <definedName name="_xlnm.Print_Area" localSheetId="1">'Dmuc NQ ĐTC CT'!$A$1:$L$52</definedName>
    <definedName name="_xlnm.Print_Area" localSheetId="3">'Dmuc SN (chưa thi công)'!$A$1:$I$37</definedName>
    <definedName name="PRINT_AREA_MI" localSheetId="1">#REF!</definedName>
    <definedName name="PRINT_AREA_MI" localSheetId="2">#REF!</definedName>
    <definedName name="PRINT_AREA_MI">#REF!</definedName>
    <definedName name="PRINT_TITLE" localSheetId="1">#REF!</definedName>
    <definedName name="PRINT_TITLE" localSheetId="2">#REF!</definedName>
    <definedName name="PRINT_TITLE">#REF!</definedName>
    <definedName name="_xlnm.Print_Titles" localSheetId="1">'Dmuc NQ ĐTC CT'!$5:$6</definedName>
    <definedName name="_xlnm.Print_Titles" localSheetId="2">'Dmuc SN chuyển tiêp'!$5:$6</definedName>
    <definedName name="PRINT_TITLES_MI" localSheetId="1">#REF!</definedName>
    <definedName name="PRINT_TITLES_MI" localSheetId="2">#REF!</definedName>
    <definedName name="PRINT_TITLES_MI">#REF!</definedName>
    <definedName name="print_titless" localSheetId="1">#REF!</definedName>
    <definedName name="print_titless" localSheetId="2">#REF!</definedName>
    <definedName name="print_titless">#REF!</definedName>
    <definedName name="PRINTA" localSheetId="1">#REF!</definedName>
    <definedName name="PRINTA" localSheetId="2">#REF!</definedName>
    <definedName name="PRINTA">#REF!</definedName>
    <definedName name="PRINTB" localSheetId="1">#REF!</definedName>
    <definedName name="PRINTB" localSheetId="2">#REF!</definedName>
    <definedName name="PRINTB">#REF!</definedName>
    <definedName name="PRINTC" localSheetId="1">#REF!</definedName>
    <definedName name="PRINTC" localSheetId="2">#REF!</definedName>
    <definedName name="PRINTC">#REF!</definedName>
    <definedName name="PROPOSAL" localSheetId="1">#REF!</definedName>
    <definedName name="PROPOSAL" localSheetId="2">#REF!</definedName>
    <definedName name="PROPOSAL">#REF!</definedName>
    <definedName name="ptdg" localSheetId="1">#REF!</definedName>
    <definedName name="ptdg" localSheetId="2">#REF!</definedName>
    <definedName name="ptdg">#REF!</definedName>
    <definedName name="PTDG_DCV" localSheetId="1">#REF!</definedName>
    <definedName name="PTDG_DCV" localSheetId="2">#REF!</definedName>
    <definedName name="PTDG_DCV">#REF!</definedName>
    <definedName name="ptdg_duong" localSheetId="1">#REF!</definedName>
    <definedName name="ptdg_duong" localSheetId="2">#REF!</definedName>
    <definedName name="ptdg_duong">#REF!</definedName>
    <definedName name="PTVT" localSheetId="1">#REF!</definedName>
    <definedName name="PTVT" localSheetId="2">#REF!</definedName>
    <definedName name="PTVT">#REF!</definedName>
    <definedName name="q...çp_tg__tró" localSheetId="1">#REF!</definedName>
    <definedName name="q...çp_tg__tró" localSheetId="2">#REF!</definedName>
    <definedName name="q...çp_tg__tró">#REF!</definedName>
    <definedName name="qu" localSheetId="1">#REF!</definedName>
    <definedName name="qu" localSheetId="2">#REF!</definedName>
    <definedName name="qu">#REF!</definedName>
    <definedName name="r...LÀng_nÒn_san" localSheetId="1">#REF!</definedName>
    <definedName name="r...LÀng_nÒn_san" localSheetId="2">#REF!</definedName>
    <definedName name="r...LÀng_nÒn_san">#REF!</definedName>
    <definedName name="rate">14000</definedName>
    <definedName name="RECOUT">#N/A</definedName>
    <definedName name="RFP003A" localSheetId="1">#REF!</definedName>
    <definedName name="RFP003A" localSheetId="2">#REF!</definedName>
    <definedName name="RFP003A">#REF!</definedName>
    <definedName name="RFP003B" localSheetId="1">#REF!</definedName>
    <definedName name="RFP003B" localSheetId="2">#REF!</definedName>
    <definedName name="RFP003B">#REF!</definedName>
    <definedName name="RFP003C" localSheetId="1">#REF!</definedName>
    <definedName name="RFP003C" localSheetId="2">#REF!</definedName>
    <definedName name="RFP003C">#REF!</definedName>
    <definedName name="RFP003D" localSheetId="1">#REF!</definedName>
    <definedName name="RFP003D" localSheetId="2">#REF!</definedName>
    <definedName name="RFP003D">#REF!</definedName>
    <definedName name="RFP003E" localSheetId="1">#REF!</definedName>
    <definedName name="RFP003E" localSheetId="2">#REF!</definedName>
    <definedName name="RFP003E">#REF!</definedName>
    <definedName name="RFP003F" localSheetId="1">#REF!</definedName>
    <definedName name="RFP003F" localSheetId="2">#REF!</definedName>
    <definedName name="RFP003F">#REF!</definedName>
    <definedName name="RGHGSD" hidden="1">{"'Sheet1'!$L$16"}</definedName>
    <definedName name="s...LÀt" localSheetId="1">#REF!</definedName>
    <definedName name="s...LÀt" localSheetId="2">#REF!</definedName>
    <definedName name="s...LÀt">#REF!</definedName>
    <definedName name="s1_" localSheetId="1">#REF!</definedName>
    <definedName name="s1_" localSheetId="2">#REF!</definedName>
    <definedName name="s1_">#REF!</definedName>
    <definedName name="s2_" localSheetId="1">#REF!</definedName>
    <definedName name="s2_" localSheetId="2">#REF!</definedName>
    <definedName name="s2_">#REF!</definedName>
    <definedName name="s3_" localSheetId="1">#REF!</definedName>
    <definedName name="s3_" localSheetId="2">#REF!</definedName>
    <definedName name="s3_">#REF!</definedName>
    <definedName name="s4_" localSheetId="1">#REF!</definedName>
    <definedName name="s4_" localSheetId="2">#REF!</definedName>
    <definedName name="s4_">#REF!</definedName>
    <definedName name="SCH" localSheetId="1">#REF!</definedName>
    <definedName name="SCH" localSheetId="2">#REF!</definedName>
    <definedName name="SCH">#REF!</definedName>
    <definedName name="sencount" hidden="1">1</definedName>
    <definedName name="Sharing_factor" localSheetId="1">#REF!</definedName>
    <definedName name="Sharing_factor" localSheetId="2">#REF!</definedName>
    <definedName name="Sharing_factor">#REF!</definedName>
    <definedName name="SHCUOC" localSheetId="1">#REF!</definedName>
    <definedName name="SHCUOC" localSheetId="2">#REF!</definedName>
    <definedName name="SHCUOC">#REF!</definedName>
    <definedName name="Sheet1" localSheetId="1">#REF!</definedName>
    <definedName name="Sheet1" localSheetId="2">#REF!</definedName>
    <definedName name="Sheet1">#REF!</definedName>
    <definedName name="Shoes" localSheetId="1">#REF!</definedName>
    <definedName name="Shoes" localSheetId="2">#REF!</definedName>
    <definedName name="Shoes">#REF!</definedName>
    <definedName name="SIZE" localSheetId="1">#REF!</definedName>
    <definedName name="SIZE" localSheetId="2">#REF!</definedName>
    <definedName name="SIZE">#REF!</definedName>
    <definedName name="SoilType" localSheetId="1">#REF!</definedName>
    <definedName name="SoilType" localSheetId="2">#REF!</definedName>
    <definedName name="SoilType">#REF!</definedName>
    <definedName name="SORT" localSheetId="1">#REF!</definedName>
    <definedName name="SORT" localSheetId="2">#REF!</definedName>
    <definedName name="SORT">#REF!</definedName>
    <definedName name="SPEC" localSheetId="1">#REF!</definedName>
    <definedName name="SPEC" localSheetId="2">#REF!</definedName>
    <definedName name="SPEC">#REF!</definedName>
    <definedName name="SPECSUMMARY" localSheetId="1">#REF!</definedName>
    <definedName name="SPECSUMMARY" localSheetId="2">#REF!</definedName>
    <definedName name="SPECSUMMARY">#REF!</definedName>
    <definedName name="Start_1" localSheetId="1">#REF!</definedName>
    <definedName name="Start_1" localSheetId="2">#REF!</definedName>
    <definedName name="Start_1">#REF!</definedName>
    <definedName name="Start_10" localSheetId="1">#REF!</definedName>
    <definedName name="Start_10" localSheetId="2">#REF!</definedName>
    <definedName name="Start_10">#REF!</definedName>
    <definedName name="Start_11" localSheetId="1">#REF!</definedName>
    <definedName name="Start_11" localSheetId="2">#REF!</definedName>
    <definedName name="Start_11">#REF!</definedName>
    <definedName name="Start_12" localSheetId="1">#REF!</definedName>
    <definedName name="Start_12" localSheetId="2">#REF!</definedName>
    <definedName name="Start_12">#REF!</definedName>
    <definedName name="Start_13" localSheetId="1">#REF!</definedName>
    <definedName name="Start_13" localSheetId="2">#REF!</definedName>
    <definedName name="Start_13">#REF!</definedName>
    <definedName name="Start_2" localSheetId="1">#REF!</definedName>
    <definedName name="Start_2" localSheetId="2">#REF!</definedName>
    <definedName name="Start_2">#REF!</definedName>
    <definedName name="Start_3" localSheetId="1">#REF!</definedName>
    <definedName name="Start_3" localSheetId="2">#REF!</definedName>
    <definedName name="Start_3">#REF!</definedName>
    <definedName name="Start_4" localSheetId="1">#REF!</definedName>
    <definedName name="Start_4" localSheetId="2">#REF!</definedName>
    <definedName name="Start_4">#REF!</definedName>
    <definedName name="Start_5" localSheetId="1">#REF!</definedName>
    <definedName name="Start_5" localSheetId="2">#REF!</definedName>
    <definedName name="Start_5">#REF!</definedName>
    <definedName name="Start_6" localSheetId="1">#REF!</definedName>
    <definedName name="Start_6" localSheetId="2">#REF!</definedName>
    <definedName name="Start_6">#REF!</definedName>
    <definedName name="Start_7" localSheetId="1">#REF!</definedName>
    <definedName name="Start_7" localSheetId="2">#REF!</definedName>
    <definedName name="Start_7">#REF!</definedName>
    <definedName name="Start_8" localSheetId="1">#REF!</definedName>
    <definedName name="Start_8" localSheetId="2">#REF!</definedName>
    <definedName name="Start_8">#REF!</definedName>
    <definedName name="Start_9" localSheetId="1">#REF!</definedName>
    <definedName name="Start_9" localSheetId="2">#REF!</definedName>
    <definedName name="Start_9">#REF!</definedName>
    <definedName name="SUMMARY" localSheetId="1">#REF!</definedName>
    <definedName name="SUMMARY" localSheetId="2">#REF!</definedName>
    <definedName name="SUMMARY">#REF!</definedName>
    <definedName name="T" localSheetId="1">#REF!</definedName>
    <definedName name="T" localSheetId="2">#REF!</definedName>
    <definedName name="T">#REF!</definedName>
    <definedName name="t." localSheetId="1">#REF!</definedName>
    <definedName name="t." localSheetId="2">#REF!</definedName>
    <definedName name="t.">#REF!</definedName>
    <definedName name="t.." localSheetId="1">#REF!</definedName>
    <definedName name="t.." localSheetId="2">#REF!</definedName>
    <definedName name="t..">#REF!</definedName>
    <definedName name="t...TrÇn" localSheetId="1">#REF!</definedName>
    <definedName name="t...TrÇn" localSheetId="2">#REF!</definedName>
    <definedName name="t...TrÇn">#REF!</definedName>
    <definedName name="tä" localSheetId="1">#REF!</definedName>
    <definedName name="tä" localSheetId="2">#REF!</definedName>
    <definedName name="tä">#REF!</definedName>
    <definedName name="TaxTV">10%</definedName>
    <definedName name="TaxXL">5%</definedName>
    <definedName name="text" localSheetId="1">#REF!,#REF!,#REF!,#REF!,#REF!</definedName>
    <definedName name="text" localSheetId="2">#REF!,#REF!,#REF!,#REF!,#REF!</definedName>
    <definedName name="text">#REF!,#REF!,#REF!,#REF!,#REF!</definedName>
    <definedName name="THCS" hidden="1">{"'Sheet1'!$L$16"}</definedName>
    <definedName name="thdggt" localSheetId="1">#REF!</definedName>
    <definedName name="thdggt" localSheetId="2">#REF!</definedName>
    <definedName name="thdggt">#REF!</definedName>
    <definedName name="thdgxd" localSheetId="1">#REF!</definedName>
    <definedName name="thdgxd" localSheetId="2">#REF!</definedName>
    <definedName name="thdgxd">#REF!</definedName>
    <definedName name="THGO1pnc" localSheetId="1">#REF!</definedName>
    <definedName name="THGO1pnc" localSheetId="2">#REF!</definedName>
    <definedName name="THGO1pnc">#REF!</definedName>
    <definedName name="thue">6</definedName>
    <definedName name="Thuy85" localSheetId="1">#REF!</definedName>
    <definedName name="Thuy85" localSheetId="2">#REF!</definedName>
    <definedName name="Thuy85">#REF!</definedName>
    <definedName name="thxay" localSheetId="1">#REF!</definedName>
    <definedName name="thxay" localSheetId="2">#REF!</definedName>
    <definedName name="thxay">#REF!</definedName>
    <definedName name="THXD" localSheetId="1">#REF!</definedName>
    <definedName name="THXD" localSheetId="2">#REF!</definedName>
    <definedName name="THXD">#REF!</definedName>
    <definedName name="Ti_le_FC" localSheetId="1">#REF!</definedName>
    <definedName name="Ti_le_FC" localSheetId="2">#REF!</definedName>
    <definedName name="Ti_le_FC">#REF!</definedName>
    <definedName name="Tien" localSheetId="1">#REF!</definedName>
    <definedName name="Tien" localSheetId="2">#REF!</definedName>
    <definedName name="Tien">#REF!</definedName>
    <definedName name="Tim_lan_xuat_hien_duong" localSheetId="1">#REF!</definedName>
    <definedName name="Tim_lan_xuat_hien_duong" localSheetId="2">#REF!</definedName>
    <definedName name="Tim_lan_xuat_hien_duong">#REF!</definedName>
    <definedName name="tim_xuat_hien" localSheetId="1">#REF!</definedName>
    <definedName name="tim_xuat_hien" localSheetId="2">#REF!</definedName>
    <definedName name="tim_xuat_hien">#REF!</definedName>
    <definedName name="TITAN" localSheetId="1">#REF!</definedName>
    <definedName name="TITAN" localSheetId="2">#REF!</definedName>
    <definedName name="TITAN">#REF!</definedName>
    <definedName name="TLdninh">131.92</definedName>
    <definedName name="TLe" localSheetId="1">#REF!</definedName>
    <definedName name="TLe" localSheetId="2">#REF!</definedName>
    <definedName name="TLe">#REF!</definedName>
    <definedName name="TPLRP" localSheetId="1">#REF!</definedName>
    <definedName name="TPLRP" localSheetId="2">#REF!</definedName>
    <definedName name="TPLRP">#REF!</definedName>
    <definedName name="Tra_don_gia_KS" localSheetId="1">#REF!</definedName>
    <definedName name="Tra_don_gia_KS" localSheetId="2">#REF!</definedName>
    <definedName name="Tra_don_gia_KS">#REF!</definedName>
    <definedName name="Tra_TL" localSheetId="1">#REF!</definedName>
    <definedName name="Tra_TL" localSheetId="2">#REF!</definedName>
    <definedName name="Tra_TL">#REF!</definedName>
    <definedName name="Tra_ty_le2" localSheetId="1">#REF!</definedName>
    <definedName name="Tra_ty_le2" localSheetId="2">#REF!</definedName>
    <definedName name="Tra_ty_le2">#REF!</definedName>
    <definedName name="Tra_ty_le3" localSheetId="1">#REF!</definedName>
    <definedName name="Tra_ty_le3" localSheetId="2">#REF!</definedName>
    <definedName name="Tra_ty_le3">#REF!</definedName>
    <definedName name="Tra_ty_le4" localSheetId="1">#REF!</definedName>
    <definedName name="Tra_ty_le4" localSheetId="2">#REF!</definedName>
    <definedName name="Tra_ty_le4">#REF!</definedName>
    <definedName name="Tra_ty_le5" localSheetId="1">#REF!</definedName>
    <definedName name="Tra_ty_le5" localSheetId="2">#REF!</definedName>
    <definedName name="Tra_ty_le5">#REF!</definedName>
    <definedName name="TRA_VAT_LIEU" localSheetId="1">#REF!</definedName>
    <definedName name="TRA_VAT_LIEU" localSheetId="2">#REF!</definedName>
    <definedName name="TRA_VAT_LIEU">#REF!</definedName>
    <definedName name="tra_VL_1" localSheetId="1">#REF!</definedName>
    <definedName name="tra_VL_1" localSheetId="2">#REF!</definedName>
    <definedName name="tra_VL_1">#REF!</definedName>
    <definedName name="TRADE2" localSheetId="1">#REF!</definedName>
    <definedName name="TRADE2" localSheetId="2">#REF!</definedName>
    <definedName name="TRADE2">#REF!</definedName>
    <definedName name="TRAVL" localSheetId="1">#REF!</definedName>
    <definedName name="TRAVL" localSheetId="2">#REF!</definedName>
    <definedName name="TRAVL">#REF!</definedName>
    <definedName name="TSHS71" localSheetId="1">#REF!</definedName>
    <definedName name="TSHS71" localSheetId="2">#REF!</definedName>
    <definedName name="TSHS71">#REF!</definedName>
    <definedName name="tthi" localSheetId="1">#REF!</definedName>
    <definedName name="tthi" localSheetId="2">#REF!</definedName>
    <definedName name="tthi">#REF!</definedName>
    <definedName name="tuoi85" localSheetId="1">#REF!</definedName>
    <definedName name="tuoi85" localSheetId="2">#REF!</definedName>
    <definedName name="tuoi85">#REF!</definedName>
    <definedName name="Ty_le" localSheetId="1">#REF!</definedName>
    <definedName name="Ty_le" localSheetId="2">#REF!</definedName>
    <definedName name="Ty_le">#REF!</definedName>
    <definedName name="Ty_Le_1" localSheetId="1">#REF!</definedName>
    <definedName name="Ty_Le_1" localSheetId="2">#REF!</definedName>
    <definedName name="Ty_Le_1">#REF!</definedName>
    <definedName name="ty_le_BTN" localSheetId="1">#REF!</definedName>
    <definedName name="ty_le_BTN" localSheetId="2">#REF!</definedName>
    <definedName name="ty_le_BTN">#REF!</definedName>
    <definedName name="Ty_le1" localSheetId="1">#REF!</definedName>
    <definedName name="Ty_le1" localSheetId="2">#REF!</definedName>
    <definedName name="Ty_le1">#REF!</definedName>
    <definedName name="tygia">15550</definedName>
    <definedName name="tygiaDN">15500</definedName>
    <definedName name="tygiaNhatVN">130.37</definedName>
    <definedName name="TyleHT">112.92</definedName>
    <definedName name="u...Mèc_trang_trÛ" localSheetId="1">#REF!</definedName>
    <definedName name="u...Mèc_trang_trÛ" localSheetId="2">#REF!</definedName>
    <definedName name="u...Mèc_trang_trÛ">#REF!</definedName>
    <definedName name="v...QuyÏt_Voi_Mactit_Son" localSheetId="1">#REF!</definedName>
    <definedName name="v...QuyÏt_Voi_Mactit_Son" localSheetId="2">#REF!</definedName>
    <definedName name="v...QuyÏt_Voi_Mactit_Son">#REF!</definedName>
    <definedName name="VARIINST" localSheetId="1">#REF!</definedName>
    <definedName name="VARIINST" localSheetId="2">#REF!</definedName>
    <definedName name="VARIINST">#REF!</definedName>
    <definedName name="VARIPURC" localSheetId="1">#REF!</definedName>
    <definedName name="VARIPURC" localSheetId="2">#REF!</definedName>
    <definedName name="VARIPURC">#REF!</definedName>
    <definedName name="vat">5</definedName>
    <definedName name="VATLIEU1A" localSheetId="1">#REF!</definedName>
    <definedName name="VATLIEU1A" localSheetId="2">#REF!</definedName>
    <definedName name="VATLIEU1A">#REF!</definedName>
    <definedName name="VATLIEU1B" localSheetId="1">#REF!</definedName>
    <definedName name="VATLIEU1B" localSheetId="2">#REF!</definedName>
    <definedName name="VATLIEU1B">#REF!</definedName>
    <definedName name="VATLIEU2" localSheetId="1">#REF!</definedName>
    <definedName name="VATLIEU2" localSheetId="2">#REF!</definedName>
    <definedName name="VATLIEU2">#REF!</definedName>
    <definedName name="VATLIEU3" localSheetId="1">#REF!</definedName>
    <definedName name="VATLIEU3" localSheetId="2">#REF!</definedName>
    <definedName name="VATLIEU3">#REF!</definedName>
    <definedName name="VATLIEU4" localSheetId="1">#REF!</definedName>
    <definedName name="VATLIEU4" localSheetId="2">#REF!</definedName>
    <definedName name="VATLIEU4">#REF!</definedName>
    <definedName name="VCCHON" localSheetId="1">#REF!</definedName>
    <definedName name="VCCHON" localSheetId="2">#REF!</definedName>
    <definedName name="VCCHON">#REF!</definedName>
    <definedName name="VCDA125" localSheetId="1">#REF!</definedName>
    <definedName name="VCDA125" localSheetId="2">#REF!</definedName>
    <definedName name="VCDA125">#REF!</definedName>
    <definedName name="VCDA25" localSheetId="1">#REF!</definedName>
    <definedName name="VCDA25" localSheetId="2">#REF!</definedName>
    <definedName name="VCDA25">#REF!</definedName>
    <definedName name="VCDA46" localSheetId="1">#REF!</definedName>
    <definedName name="VCDA46" localSheetId="2">#REF!</definedName>
    <definedName name="VCDA46">#REF!</definedName>
    <definedName name="VCVBT1" localSheetId="1">#REF!</definedName>
    <definedName name="VCVBT1" localSheetId="2">#REF!</definedName>
    <definedName name="VCVBT1">#REF!</definedName>
    <definedName name="VCVBT2" localSheetId="1">#REF!</definedName>
    <definedName name="VCVBT2" localSheetId="2">#REF!</definedName>
    <definedName name="VCVBT2">#REF!</definedName>
    <definedName name="Vf" localSheetId="1">#REF!</definedName>
    <definedName name="Vf" localSheetId="2">#REF!</definedName>
    <definedName name="Vf">#REF!</definedName>
    <definedName name="vlct" hidden="1">{"'Sheet1'!$L$16"}</definedName>
    <definedName name="VT" localSheetId="1">#REF!</definedName>
    <definedName name="VT" localSheetId="2">#REF!</definedName>
    <definedName name="VT">#REF!</definedName>
    <definedName name="W" localSheetId="1">#REF!</definedName>
    <definedName name="W" localSheetId="2">#REF!</definedName>
    <definedName name="W">#REF!</definedName>
    <definedName name="WIRE1">5</definedName>
    <definedName name="wrn.chi._.tiÆt." hidden="1">{#N/A,#N/A,FALSE,"Chi tiÆt"}</definedName>
    <definedName name="WT">#N/A</definedName>
    <definedName name="WW">#N/A</definedName>
    <definedName name="X" localSheetId="1">#REF!</definedName>
    <definedName name="X" localSheetId="2">#REF!</definedName>
    <definedName name="X">#REF!</definedName>
    <definedName name="x...Son_Cõa_Tuéng_KÛnh_SÅt" localSheetId="1">#REF!</definedName>
    <definedName name="x...Son_Cõa_Tuéng_KÛnh_SÅt" localSheetId="2">#REF!</definedName>
    <definedName name="x...Son_Cõa_Tuéng_KÛnh_SÅt">#REF!</definedName>
    <definedName name="xang1260">5366</definedName>
    <definedName name="xangmoi">ROUND(5100/0.76/1.1,0)</definedName>
    <definedName name="XCCT">0.5</definedName>
    <definedName name="XLTHI" localSheetId="1">#REF!</definedName>
    <definedName name="XLTHI" localSheetId="2">#REF!</definedName>
    <definedName name="XLTHI">#REF!</definedName>
    <definedName name="xn" localSheetId="1">#REF!</definedName>
    <definedName name="xn" localSheetId="2">#REF!</definedName>
    <definedName name="xn">#REF!</definedName>
    <definedName name="y" localSheetId="1">#REF!</definedName>
    <definedName name="y" localSheetId="2">#REF!</definedName>
    <definedName name="y">#REF!</definedName>
    <definedName name="Z___Hang_muc_1" localSheetId="1">#REF!</definedName>
    <definedName name="Z___Hang_muc_1" localSheetId="2">#REF!</definedName>
    <definedName name="Z___Hang_muc_1">#REF!</definedName>
    <definedName name="z___Hang_muc_2" localSheetId="1">#REF!</definedName>
    <definedName name="z___Hang_muc_2" localSheetId="2">#REF!</definedName>
    <definedName name="z___Hang_muc_2">#REF!</definedName>
    <definedName name="z___Hang_muc_3" localSheetId="1">#REF!</definedName>
    <definedName name="z___Hang_muc_3" localSheetId="2">#REF!</definedName>
    <definedName name="z___Hang_muc_3">#REF!</definedName>
    <definedName name="z___Hang_muc_4" localSheetId="1">#REF!</definedName>
    <definedName name="z___Hang_muc_4" localSheetId="2">#REF!</definedName>
    <definedName name="z___Hang_muc_4">#REF!</definedName>
    <definedName name="z___Hang_muc_5" localSheetId="1">#REF!</definedName>
    <definedName name="z___Hang_muc_5" localSheetId="2">#REF!</definedName>
    <definedName name="z___Hang_muc_5">#REF!</definedName>
    <definedName name="ZYX" localSheetId="1">#REF!</definedName>
    <definedName name="ZYX" localSheetId="2">#REF!</definedName>
    <definedName name="ZYX">#REF!</definedName>
    <definedName name="ZZZ" localSheetId="1">#REF!</definedName>
    <definedName name="ZZZ" localSheetId="2">#REF!</definedName>
    <definedName name="ZZZ">#REF!</definedName>
  </definedNames>
  <calcPr calcId="181029"/>
</workbook>
</file>

<file path=xl/calcChain.xml><?xml version="1.0" encoding="utf-8"?>
<calcChain xmlns="http://schemas.openxmlformats.org/spreadsheetml/2006/main">
  <c r="A52" i="6" l="1"/>
  <c r="I33" i="6" l="1"/>
  <c r="J33" i="6" s="1"/>
  <c r="I32" i="6"/>
  <c r="J32" i="6" s="1"/>
  <c r="C52" i="6" l="1"/>
  <c r="D52" i="6"/>
  <c r="G52" i="6"/>
  <c r="H38" i="6"/>
  <c r="K38" i="6" s="1"/>
  <c r="D10" i="2" l="1"/>
  <c r="A44" i="3" l="1"/>
  <c r="K44" i="3"/>
  <c r="I28" i="3"/>
  <c r="I29" i="3"/>
  <c r="I30" i="3"/>
  <c r="I31" i="3"/>
  <c r="I33" i="3"/>
  <c r="I34" i="3"/>
  <c r="I27" i="3"/>
  <c r="K52" i="6" l="1"/>
  <c r="K53" i="6" s="1"/>
  <c r="I50" i="6"/>
  <c r="J50" i="6" s="1"/>
  <c r="I49" i="6"/>
  <c r="J49" i="6" s="1"/>
  <c r="I48" i="6"/>
  <c r="J48" i="6" s="1"/>
  <c r="I47" i="6"/>
  <c r="J47" i="6" s="1"/>
  <c r="I46" i="6"/>
  <c r="J46" i="6" s="1"/>
  <c r="I45" i="6"/>
  <c r="J45" i="6" s="1"/>
  <c r="I44" i="6"/>
  <c r="J44" i="6" s="1"/>
  <c r="I43" i="6"/>
  <c r="J43" i="6" s="1"/>
  <c r="I42" i="6"/>
  <c r="J42" i="6" s="1"/>
  <c r="I41" i="6"/>
  <c r="J41" i="6" s="1"/>
  <c r="E41" i="6"/>
  <c r="I40" i="6"/>
  <c r="J40" i="6" s="1"/>
  <c r="I37" i="6"/>
  <c r="J37" i="6" s="1"/>
  <c r="I36" i="6"/>
  <c r="J36" i="6" s="1"/>
  <c r="I35" i="6"/>
  <c r="J35" i="6" s="1"/>
  <c r="I29" i="6"/>
  <c r="J29" i="6" s="1"/>
  <c r="I28" i="6"/>
  <c r="J28" i="6" s="1"/>
  <c r="I27" i="6"/>
  <c r="J27" i="6" s="1"/>
  <c r="E27" i="6"/>
  <c r="J26" i="6"/>
  <c r="J24" i="6"/>
  <c r="J23" i="6"/>
  <c r="I22" i="6"/>
  <c r="J22" i="6" s="1"/>
  <c r="E22" i="6"/>
  <c r="I21" i="6"/>
  <c r="J21" i="6" s="1"/>
  <c r="E21" i="6"/>
  <c r="H20" i="6"/>
  <c r="I19" i="6"/>
  <c r="J19" i="6" s="1"/>
  <c r="E19" i="6"/>
  <c r="I18" i="6"/>
  <c r="J18" i="6" s="1"/>
  <c r="E18" i="6"/>
  <c r="F17" i="6"/>
  <c r="H16" i="6"/>
  <c r="H15" i="6"/>
  <c r="H14" i="6"/>
  <c r="I14" i="6" s="1"/>
  <c r="J14" i="6" s="1"/>
  <c r="H13" i="6"/>
  <c r="I13" i="6" s="1"/>
  <c r="J13" i="6" s="1"/>
  <c r="H12" i="6"/>
  <c r="H11" i="6"/>
  <c r="H10" i="6"/>
  <c r="I10" i="6" s="1"/>
  <c r="J10" i="6" s="1"/>
  <c r="H9" i="6"/>
  <c r="I9" i="6" s="1"/>
  <c r="J9" i="6" s="1"/>
  <c r="H8" i="6"/>
  <c r="K10" i="2"/>
  <c r="D14" i="4"/>
  <c r="E14" i="4"/>
  <c r="F14" i="4"/>
  <c r="G14" i="4"/>
  <c r="H14" i="4"/>
  <c r="C14" i="4"/>
  <c r="J8" i="3"/>
  <c r="J9" i="3"/>
  <c r="J11" i="3"/>
  <c r="J12" i="3"/>
  <c r="J14" i="3"/>
  <c r="J16" i="3"/>
  <c r="J17" i="3"/>
  <c r="J18" i="3"/>
  <c r="J19" i="3"/>
  <c r="J20" i="3"/>
  <c r="J21" i="3"/>
  <c r="J22" i="3"/>
  <c r="J23" i="3"/>
  <c r="J25" i="3"/>
  <c r="J26" i="3"/>
  <c r="J27" i="3"/>
  <c r="J28" i="3"/>
  <c r="J29" i="3"/>
  <c r="J30" i="3"/>
  <c r="J31" i="3"/>
  <c r="J33" i="3"/>
  <c r="J34" i="3"/>
  <c r="J9" i="2"/>
  <c r="J8" i="2"/>
  <c r="J10" i="2" s="1"/>
  <c r="H17" i="6" l="1"/>
  <c r="H52" i="6" s="1"/>
  <c r="F52" i="6"/>
  <c r="E52" i="6"/>
  <c r="I8" i="6"/>
  <c r="J8" i="6" s="1"/>
  <c r="I12" i="6"/>
  <c r="J12" i="6" s="1"/>
  <c r="I16" i="6"/>
  <c r="J16" i="6" s="1"/>
  <c r="I17" i="6"/>
  <c r="J17" i="6" s="1"/>
  <c r="I11" i="6"/>
  <c r="J11" i="6" s="1"/>
  <c r="I15" i="6"/>
  <c r="J15" i="6" s="1"/>
  <c r="I20" i="6"/>
  <c r="J20" i="6" s="1"/>
  <c r="I52" i="6" l="1"/>
  <c r="J52" i="6"/>
  <c r="J37" i="3"/>
  <c r="J38" i="3"/>
  <c r="J40" i="3"/>
  <c r="J42" i="3"/>
  <c r="J43" i="3"/>
  <c r="J36" i="3"/>
  <c r="H32" i="3"/>
  <c r="I32" i="3" s="1"/>
  <c r="H44" i="3" l="1"/>
  <c r="J32" i="3"/>
  <c r="J44" i="3" s="1"/>
  <c r="H10" i="2" l="1"/>
  <c r="G8" i="5"/>
  <c r="G7" i="5"/>
  <c r="H6" i="5"/>
  <c r="F6" i="5"/>
  <c r="E6" i="5"/>
  <c r="D6" i="5"/>
  <c r="C6" i="5"/>
  <c r="I10" i="2" l="1"/>
  <c r="G6" i="5"/>
  <c r="E7" i="4" l="1"/>
  <c r="H7" i="4"/>
  <c r="F7" i="4" l="1"/>
  <c r="D7" i="4"/>
  <c r="G7" i="4" l="1"/>
  <c r="C44" i="3" l="1"/>
  <c r="E10" i="2"/>
  <c r="F10" i="2"/>
  <c r="C10" i="2"/>
  <c r="E44" i="3" l="1"/>
  <c r="I44" i="3"/>
  <c r="I53" i="6" s="1"/>
</calcChain>
</file>

<file path=xl/sharedStrings.xml><?xml version="1.0" encoding="utf-8"?>
<sst xmlns="http://schemas.openxmlformats.org/spreadsheetml/2006/main" count="183" uniqueCount="123">
  <si>
    <t>STT</t>
  </si>
  <si>
    <t>I</t>
  </si>
  <si>
    <t>Nâng cấp sửa chữa dãy phòng học Trường Trường tiểu học Đại Cường (cơ sở Nguyễn Thái Húy)</t>
  </si>
  <si>
    <t>Đường GTNT tuyến Đth1 thôn Ô Gia từ Km0+000 (ĐX3 ông Hoàng) đến Km0+445 (ĐX6 ông Sơn)</t>
  </si>
  <si>
    <t>Nâng cấp mở rộng tuyến đường ĐX3 xã Đại Cường đoạn từ Km2+280 (ông Bửu) đến Km2+500 (Bờ kè sông Vu Gia)</t>
  </si>
  <si>
    <t>Công trình</t>
  </si>
  <si>
    <t>TMĐT</t>
  </si>
  <si>
    <t>Đã Thanh toán</t>
  </si>
  <si>
    <t>Chưa thanh toán</t>
  </si>
  <si>
    <t>Ghi chú</t>
  </si>
  <si>
    <t>NS xã</t>
  </si>
  <si>
    <t>Trong đó</t>
  </si>
  <si>
    <t>NS thành phố</t>
  </si>
  <si>
    <t>Chưa thi công</t>
  </si>
  <si>
    <t>Làm mới tuyến đường giao thông nội đồng ĐNĐ1, ĐNĐ8 thôn Trang Điền -Gia Nam</t>
  </si>
  <si>
    <t>Nâng cấp, mở rộng tuyến đường ĐTh 17, ĐTh18, ĐTh26 thôn Quảng Đại</t>
  </si>
  <si>
    <t>Nâng cấp mở rộng tuyến ĐX11 xã Đại Cường từ Km0+300 (Ruộng bà Thứ) đến Km0+620 (Ruộng bà Bình); HM: nền, mặt đường BTXM</t>
  </si>
  <si>
    <t>Nâng cấp mở rộng tuyến ĐX 9 xã Đại Cường từ Km0+528 (ĐX5 nhà Ông Sơn) đến Km0+850 (Ông Hùng)</t>
  </si>
  <si>
    <t>Làm mới tuyến đường ĐTh2 thôn Thanh Vân từ Km0+000 đến Km0+562 (từ đình Khánh Vân đến ĐX6 nhà ông Chúc)</t>
  </si>
  <si>
    <t>Nâng cấp, mở rộng ĐTh2 thôn Khương Mỹ; đoạn Km0+000 nhà ông Khánh đến Km0+375 nhà ông Cao Sáu</t>
  </si>
  <si>
    <t>Nguồn sự nghiệp</t>
  </si>
  <si>
    <t>(Kèm theo tờ trình số        /TTr-UBND ngày 18/8/2025 của UBND xã Vu Gia)</t>
  </si>
  <si>
    <t xml:space="preserve">PHỤ LỤC 01 </t>
  </si>
  <si>
    <t>Tổng cộng</t>
  </si>
  <si>
    <t xml:space="preserve">CÔNG TRÌNH TỪ NGUỒN VỐN ĐẦU TƯ CÔNG CHUYỂN TIẾP </t>
  </si>
  <si>
    <t>CÔNG TRÌNH NGUỒN VỐN NGOÀI ĐẦU TƯ CÔNG CHUYỂN TIẾP</t>
  </si>
  <si>
    <t>CÔNG TRÌNH ĐÃ HOÀN THÀNH CÒN NỢ CHƯA THANH TOÁN</t>
  </si>
  <si>
    <t>Chưa quyết toán</t>
  </si>
  <si>
    <t>Vốn NS cấp năm 2025</t>
  </si>
  <si>
    <t>Nâng cấp, mở rộng nhà văn hóa thôn Mỹ Phước</t>
  </si>
  <si>
    <t>Kiên cố hóa kênh mương Mỹ Đông (từ nhà bà Nguyệt tới nhà ông Bê)</t>
  </si>
  <si>
    <t>Kê hoạch vốn năm 2025</t>
  </si>
  <si>
    <t>Nâng cấp khu thể thao xã; hạng mục: Tường rào, cổng ngõ, sân vận động</t>
  </si>
  <si>
    <t xml:space="preserve">Sữa chữa, nâng cấp hội trường Nhà văn hóa </t>
  </si>
  <si>
    <t>Nâng cấp tường rào, cổng ngõ nhà văn hóa thôn Mỹ Phước</t>
  </si>
  <si>
    <t>Kế hoạch vốn năm 2025</t>
  </si>
  <si>
    <t>Kênh chính trạm bơm Thuận Mỹ, xã Đại Phong</t>
  </si>
  <si>
    <t>Kiên cố hóa kênh mương Mỹ Hảo</t>
  </si>
  <si>
    <t>NS TW</t>
  </si>
  <si>
    <t>Kiên cố hóa kenh mương thôn Mỹ Phước (Huỳnh Năm)</t>
  </si>
  <si>
    <t>Nâng cấp, sửa chữa nhà văn hoá xã Đại Cường; Hạng mục: Nâng cấp sân nền và các hạng mục phụ trợ</t>
  </si>
  <si>
    <t>Nâng cấp mở rộng tuyến đường ĐX4 "Đoạn từ KM1+51 (Cầu Sạp) đến Km1+401 (Nhà thờ tộc Nguyễn Văn)</t>
  </si>
  <si>
    <t>Nghĩa trang liệt sĩ xã Đại Cường; hạng mục: Xây mới 02 nhà bia, nâng cấp sân hành lễ, hệ thống điện chiếu sáng, nước tưới, cây xanh; xây mới tượng đài</t>
  </si>
  <si>
    <t>Nộp trả</t>
  </si>
  <si>
    <t>Nâng cấp mở rộng tuyến đường Đth 23, Đth 24 thôn Quảng Đại; HM: Mặt đường BTXM</t>
  </si>
  <si>
    <t>Nâng cấp, mở rộng tuyến đường Đth 9, Đth 11, Đth 17, Đth 27 thôn Thanh Vân</t>
  </si>
  <si>
    <t>Giao thông nội đồng ĐNĐ 8 thôn Khương Mỹ (Từ kè sông Vu Gia đến Trương Tư)</t>
  </si>
  <si>
    <t>Nâng cấp, mở rộng tuyến đường đth 6 thôn Ô Gia; HM: mặt đường BTXM</t>
  </si>
  <si>
    <t>Xây mới tuyến kênh mương từ ruộng ông Đỗ Văn Mai đi vườn ông Tường; Hạng mục: Kênh hộp bê tông cốt thép</t>
  </si>
  <si>
    <t>Làm mới tuyến đường GTNĐ thôn ĐNĐ 13 thôn Quảng Đại; HM: Mặt đường BTXM</t>
  </si>
  <si>
    <t>Nâng Cấp Mở Rộng tuyến đường Đth 1,2,4 Khương Mỹ; HM: Mặt đường BTXM</t>
  </si>
  <si>
    <t>Làm mới tuyến đường GTNĐ thôn ĐNĐ 11, thôn Khương Mỹ từ nhà ông Huỳnh Sáu đến Mỹ Thuận; HM: Mặt đường BTXM</t>
  </si>
  <si>
    <t>Nâng cấp mở rộng tuyến đường Đth 6, Đth 7 thôn Thanh Vân; HM: Mặt đường BTXM</t>
  </si>
  <si>
    <t>Nâng cấp mở rộng tuyến đường Đth 3 thôn Trang Điền Gia Nam; HM: Mặt đường BTXM</t>
  </si>
  <si>
    <t>Xử lý nước thải khu dân cư thôn Ô Gia (đoạn từ Ô Bốn - Ô Mười)</t>
  </si>
  <si>
    <t>Xử lý nước thải khu dân cư thôn Quảng Đại (đoạn từ Ô Năm - Ô Lang)</t>
  </si>
  <si>
    <t>Giao thông nội đồng ĐNĐ 6 thôn Thanh Vân (ĐX 3 đến nghĩa địa Thanh Đơn)</t>
  </si>
  <si>
    <t>Giao thông nội đồng ĐNĐ 2 thôn Khương Mỹ (Đoạn từ Ruộng ông Tây- Ruộng ông Hưởng)</t>
  </si>
  <si>
    <t>Xử lý nước thải khu dân cư thôn TĐ-GN (đoạn từ Ô Đông - Bà Sáu)</t>
  </si>
  <si>
    <t>KH vốn năm trước</t>
  </si>
  <si>
    <t>Đường GTNT thôn Mỹ Hảo (đoạn từ nhà ông Nguyễn Hữu Long đi nhà ông Ngô Rê); hạng mục: Nền và mặt đường BTXM</t>
  </si>
  <si>
    <t>Xây dựng đường GTNT ĐX 1 (LÊ Nhật Nam- Mỹ Nam Đại Tân) đoạn từ Mỹ Nam ra đến giáp kênh chính Khe Tân (thôn Mỹ Tân); hạng mục: Nền và mặt đường BTXM (từ Km0+00-Km0+240,5)</t>
  </si>
  <si>
    <t>Xây dựng mới cống hộp tiêu thoát nước nằm trên tuyến đường ĐX 5 tại Km2+370</t>
  </si>
  <si>
    <t>Nâng cấp sân nền, bồn hoa, mương thoát nước Trường THCS Phan Bội Châu</t>
  </si>
  <si>
    <t>Công trình Nâng cấp, sửa chữa nhà vệ sinh giáo viên, sân nền, bồn hoa trường TH Đại Cường (Cụm Nguyễn Thái Húy)</t>
  </si>
  <si>
    <t>Trường THCS Phan Bội Châu. HM: Khối nhà hiệu bộ và các phòng tổ bộ môn</t>
  </si>
  <si>
    <t>NTLS xã Đại Cường (Nâng cao nền, xây dựng mới tường rào và các công trình phụ trợ khác</t>
  </si>
  <si>
    <t>Làm mới tuyến đường Đth 12 thôn Thanh Vân đoạn từ ĐX3 đến nhà ông Hứa Lào</t>
  </si>
  <si>
    <t>Xử lý nước thải khu dân cư thôn Quảng Đại, tuyến đường ĐTh24 thôn Quảng Đại</t>
  </si>
  <si>
    <t>Kiên cố hóa kênh từ xưởng cá đi mương tiêu</t>
  </si>
  <si>
    <t>Nâng cấp, mở rộng tuyến đường Đth 20 thôn Thanh Vân, xã Đại Cường (Đoạn từ nhà ông Huỳnh Văn Bình đến nhà bà Trương Thị Phương)</t>
  </si>
  <si>
    <t>Nạo vét hệ thống kênh tiêu (nạo vét khơi thông dòng chảy hệ thống kênh mương tiêu T1 đoạn từ cầu Vôi đến sông Quảng Huế)</t>
  </si>
  <si>
    <t>Trụ sở làm việc UBND xã Đại Cường; HM: Hội trường UBND Xã Đại Cường</t>
  </si>
  <si>
    <t>Trường MN Đại Cường. HM: Nâng cấp, sửa chữa trường MN Đại Cường cơ sở thôn Quảng Đại</t>
  </si>
  <si>
    <t>Hệ thống thoát nước thôn Khương Mỹ, xã Đại Cường; HM: Mương thoát nước tuyến ĐX5 đoạn từ k2+700 (Ô Đức Khương Mỹ) đến k3+260 (Bà Mãi Khương Mỹ)</t>
  </si>
  <si>
    <t>Nâng cấp, mở rộng tuyến đường GTNT ĐX 4 xã Đại Cường (Đoạn từ Km0+762 đến Cầu Sạp thôn TĐ-GN)</t>
  </si>
  <si>
    <t>Trường THCS Võ Thị sáu; hạng mục: Nâng cấp, sửa chữa khu hành chính, hội trường, làm mới sân thể thao và các hạng mục phụ trợ</t>
  </si>
  <si>
    <t>Đường GTNT thôn Mỹ Đông - Mỹ Hảo (bê tông nền mặt đường đoạn từ nhà ông Nguyễn Đức Khôi đi nhà ông Nguyễn Rân</t>
  </si>
  <si>
    <t>Tuyến kênh Rộc ngang thôn Mỹ Phước dài 500m</t>
  </si>
  <si>
    <t>Nâng cấp, bê tông và lát gạch vỉa hè phía đông cổng chính trường MN Đại Phong</t>
  </si>
  <si>
    <t>ĐẠI PHONG</t>
  </si>
  <si>
    <t>ĐẠI MINH</t>
  </si>
  <si>
    <t xml:space="preserve">Bê tông hóa đường giao thông nông thôn thôn Tây Gia </t>
  </si>
  <si>
    <t>Công trình đường điện và trồng cây xanh dọc tuyến đường đội 13 thôn Tây Gia đi Đại Thắng</t>
  </si>
  <si>
    <t>Công trình: Điện chiếu sáng cho khu dân cư kiểu mẫu thôn Tây Gia.</t>
  </si>
  <si>
    <t>Công trình: Điểm trung chuyển rác của xã</t>
  </si>
  <si>
    <t xml:space="preserve">Nâng cấp sân nền trường rào cổng ngõ NVH thôn Lâm Yên </t>
  </si>
  <si>
    <t>Nghĩa trang Liệt sỹ xã Đại Minh hạng mục xây mới tường rào 03 mặt hệ thống điện chiếu sáng nước tưới, cây xanh</t>
  </si>
  <si>
    <t>Mương toát nước thải khu TĐC thôn Lâm Yên</t>
  </si>
  <si>
    <t>Khu sinh hoạt văn hóa thôn Tây Gia HM xây dựng nhà văn hóa</t>
  </si>
  <si>
    <t>Khu sinh hoạt văn hóa thôn Phú Phước HM xây dựng nhà văn hóa</t>
  </si>
  <si>
    <t>Khu sinh hoạt văn hóa thôn Gia Huệ  HM xây dựng nhà văn hóa</t>
  </si>
  <si>
    <t xml:space="preserve">Nâng cấp sân nền tường rào cổng ngõ NVH thôn Gia Huệ </t>
  </si>
  <si>
    <t>Nâng cấp sân nền tường rào cổng ngõ NVH thônPhú Phước</t>
  </si>
  <si>
    <t>Nâng cấp sân nền tường rào cổng ngõ NVHTây Gia</t>
  </si>
  <si>
    <t xml:space="preserve">Công trình: Tuyến đường số 9 từ nhà Ông Hồ Tấn Đức đến nhà Ông Võ Năm </t>
  </si>
  <si>
    <t>Xây mới nhà văn hóa thôn Lâm Yên</t>
  </si>
  <si>
    <t>Nâng cấp sữa chữa một số hạng mục của trung tâm văn hóa xã</t>
  </si>
  <si>
    <t>bê tông hóa đường nội đồng A3 thôn Tây Gia (đoạn từ đình làng củ đến nhà Bà Hồng)</t>
  </si>
  <si>
    <t xml:space="preserve">Nâng cấp sửa chữa trường Mầm non Đại Minh </t>
  </si>
  <si>
    <t xml:space="preserve">Nhà xe giáo viên trường TH Nguyễn Thị Bảy - xã Đại Minh </t>
  </si>
  <si>
    <t xml:space="preserve">Trường Th nguyễn Thị Bảy: Xây mới 12 phòng học 2 tầng </t>
  </si>
  <si>
    <t xml:space="preserve">Trường MN Đại Minh cụm lẻ thôn Ấp Nam , HM san nền, tường rào cổng ngõ, nhà vệ sinh giáo viên </t>
  </si>
  <si>
    <t xml:space="preserve">Đường số 10 từ nhà Ông Đào Văn sửu đến nhà Ông Võ Thanh Hiền thôn Phú Phước </t>
  </si>
  <si>
    <t xml:space="preserve">Tuyến đường số 9 từ nhà Ông Bùi Tấn Đức đến nhà Ông Võ Năm thôn Phú Phước </t>
  </si>
  <si>
    <t xml:space="preserve">Cây xanh và đường điện đội 13 đi  Đại Thắng </t>
  </si>
  <si>
    <t xml:space="preserve">Tuyến đường ĐX 7 đội 13thoon Tây Gia đi Đại Thắng </t>
  </si>
  <si>
    <t>ĐẠI CƯỜNG</t>
  </si>
  <si>
    <t>Nộp trả</t>
  </si>
  <si>
    <t>Bê tông hóa giao thông nội đồng thôn Mỹ Phước từ mương kênh Khe Tân giáp mương tiêu (Mỹ Nam-Đại Tân)</t>
  </si>
  <si>
    <t xml:space="preserve">PHỤ LỤC 02 </t>
  </si>
  <si>
    <t>CÔNG TRÌNH TỪ NGUỒN VỐN ĐẦU TƯ CÔNG CHƯA TRIỂN KHAI THI CÔNG</t>
  </si>
  <si>
    <t>CÔNG TRÌNH NGUỒN VỐN NGOÀI ĐẦU TƯ CÔNG CHƯA TRIỂN KHAI THI CÔNG</t>
  </si>
  <si>
    <t>PHỤ LỤC 4</t>
  </si>
  <si>
    <t>PHỤ LỤC 3</t>
  </si>
  <si>
    <t>Ghi chú</t>
  </si>
  <si>
    <t>Ghi 
chú</t>
  </si>
  <si>
    <t>chưa
 quyết
 toán</t>
  </si>
  <si>
    <t>(Kèm theo Nghị quyết số…...../NQ-HĐND ngày 21/8/2025 của HĐND xã Vu Gia)</t>
  </si>
  <si>
    <t>(Kèm theo Nghị quyết số…......../NQ-HĐND ngày 21/8/2025 của HĐND  xã Vu Gia)</t>
  </si>
  <si>
    <t>(Kèm theo Nghị quyết số …........./NQ-HĐND ngày 21/8/2025 của HĐND xã Vu Gia)</t>
  </si>
  <si>
    <t>(Kèm theo Nghị quyết số …...../NQ-HĐND ngày 21/8/2025 của HĐND xã Vu Gia)</t>
  </si>
  <si>
    <t>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</si>
</sst>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25">
    <font>
      <sz val="12"/>
      <name val="VN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VNtimes new roman"/>
      <family val="2"/>
    </font>
    <font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2"/>
    </font>
    <font>
      <sz val="10"/>
      <name val=".VnTime"/>
      <family val="2"/>
    </font>
    <font>
      <sz val="14"/>
      <name val="Times New Roman"/>
      <family val="1"/>
    </font>
    <font>
      <b/>
      <sz val="13"/>
      <name val="Times New Roman"/>
      <family val="1"/>
    </font>
    <font>
      <sz val="12"/>
      <color theme="1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b/>
      <sz val="16"/>
      <name val="Times New Roman"/>
      <family val="1"/>
    </font>
    <font>
      <i/>
      <sz val="16"/>
      <name val="Times New Roman"/>
      <family val="1"/>
    </font>
    <font>
      <sz val="16"/>
      <name val="Times New Roman"/>
      <family val="1"/>
    </font>
    <font>
      <sz val="16"/>
      <color rgb="FFFF0000"/>
      <name val="Times New Roman"/>
      <family val="1"/>
    </font>
    <font>
      <b/>
      <sz val="15"/>
      <name val="Times New Roman"/>
      <family val="1"/>
    </font>
    <font>
      <i/>
      <sz val="15"/>
      <name val="Times New Roman"/>
      <family val="1"/>
    </font>
    <font>
      <sz val="15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" fillId="0" borderId="0"/>
    <xf numFmtId="0" fontId="10" fillId="0" borderId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0" fontId="2" fillId="0" borderId="0"/>
    <xf numFmtId="0" fontId="1" fillId="0" borderId="0"/>
  </cellStyleXfs>
  <cellXfs count="161">
    <xf numFmtId="0" fontId="0" fillId="0" borderId="0" xfId="0"/>
    <xf numFmtId="0" fontId="9" fillId="0" borderId="0" xfId="9" applyFont="1"/>
    <xf numFmtId="165" fontId="9" fillId="0" borderId="0" xfId="8" applyNumberFormat="1" applyFont="1"/>
    <xf numFmtId="165" fontId="9" fillId="0" borderId="0" xfId="1" applyNumberFormat="1" applyFont="1"/>
    <xf numFmtId="0" fontId="9" fillId="0" borderId="0" xfId="9" applyFont="1" applyAlignment="1">
      <alignment horizontal="center"/>
    </xf>
    <xf numFmtId="0" fontId="8" fillId="0" borderId="1" xfId="9" applyFont="1" applyBorder="1" applyAlignment="1">
      <alignment horizontal="center"/>
    </xf>
    <xf numFmtId="3" fontId="12" fillId="0" borderId="0" xfId="0" applyNumberFormat="1" applyFont="1"/>
    <xf numFmtId="165" fontId="9" fillId="0" borderId="3" xfId="8" applyNumberFormat="1" applyFont="1" applyBorder="1"/>
    <xf numFmtId="0" fontId="9" fillId="0" borderId="3" xfId="9" applyFont="1" applyBorder="1" applyAlignment="1">
      <alignment horizontal="center"/>
    </xf>
    <xf numFmtId="165" fontId="9" fillId="0" borderId="3" xfId="8" applyNumberFormat="1" applyFont="1" applyBorder="1" applyAlignment="1">
      <alignment wrapText="1"/>
    </xf>
    <xf numFmtId="3" fontId="12" fillId="0" borderId="3" xfId="0" applyNumberFormat="1" applyFont="1" applyBorder="1"/>
    <xf numFmtId="165" fontId="9" fillId="0" borderId="3" xfId="1" applyNumberFormat="1" applyFont="1" applyBorder="1"/>
    <xf numFmtId="165" fontId="9" fillId="0" borderId="0" xfId="8" applyNumberFormat="1" applyFont="1" applyBorder="1" applyAlignment="1">
      <alignment wrapText="1"/>
    </xf>
    <xf numFmtId="0" fontId="8" fillId="0" borderId="0" xfId="9" applyFont="1"/>
    <xf numFmtId="165" fontId="8" fillId="0" borderId="1" xfId="8" applyNumberFormat="1" applyFont="1" applyBorder="1" applyAlignment="1"/>
    <xf numFmtId="165" fontId="8" fillId="0" borderId="1" xfId="8" applyNumberFormat="1" applyFont="1" applyBorder="1" applyAlignment="1">
      <alignment horizontal="center" vertical="center" wrapText="1"/>
    </xf>
    <xf numFmtId="0" fontId="13" fillId="0" borderId="0" xfId="9" applyFont="1"/>
    <xf numFmtId="0" fontId="13" fillId="0" borderId="1" xfId="9" applyFont="1" applyBorder="1" applyAlignment="1">
      <alignment horizontal="center"/>
    </xf>
    <xf numFmtId="165" fontId="13" fillId="0" borderId="1" xfId="8" applyNumberFormat="1" applyFont="1" applyBorder="1" applyAlignment="1">
      <alignment wrapText="1"/>
    </xf>
    <xf numFmtId="3" fontId="13" fillId="0" borderId="1" xfId="0" applyNumberFormat="1" applyFont="1" applyBorder="1"/>
    <xf numFmtId="165" fontId="8" fillId="0" borderId="5" xfId="8" applyNumberFormat="1" applyFont="1" applyBorder="1" applyAlignment="1">
      <alignment horizontal="center" vertical="center" wrapText="1"/>
    </xf>
    <xf numFmtId="165" fontId="8" fillId="0" borderId="7" xfId="8" applyNumberFormat="1" applyFont="1" applyBorder="1" applyAlignment="1">
      <alignment horizontal="center" vertical="center" wrapText="1"/>
    </xf>
    <xf numFmtId="0" fontId="9" fillId="0" borderId="0" xfId="0" applyFont="1"/>
    <xf numFmtId="0" fontId="8" fillId="0" borderId="6" xfId="9" applyFont="1" applyBorder="1" applyAlignment="1">
      <alignment horizontal="center" vertical="center" wrapText="1"/>
    </xf>
    <xf numFmtId="165" fontId="8" fillId="0" borderId="6" xfId="8" applyNumberFormat="1" applyFont="1" applyBorder="1" applyAlignment="1">
      <alignment horizontal="center" vertical="center" wrapText="1"/>
    </xf>
    <xf numFmtId="165" fontId="8" fillId="0" borderId="6" xfId="1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wrapText="1"/>
    </xf>
    <xf numFmtId="0" fontId="14" fillId="0" borderId="4" xfId="0" applyFont="1" applyBorder="1" applyAlignment="1">
      <alignment wrapText="1"/>
    </xf>
    <xf numFmtId="3" fontId="12" fillId="0" borderId="4" xfId="0" applyNumberFormat="1" applyFont="1" applyBorder="1"/>
    <xf numFmtId="165" fontId="9" fillId="0" borderId="4" xfId="8" applyNumberFormat="1" applyFont="1" applyBorder="1"/>
    <xf numFmtId="165" fontId="9" fillId="0" borderId="4" xfId="1" applyNumberFormat="1" applyFont="1" applyBorder="1"/>
    <xf numFmtId="165" fontId="8" fillId="0" borderId="3" xfId="8" applyNumberFormat="1" applyFont="1" applyBorder="1" applyAlignment="1">
      <alignment wrapText="1"/>
    </xf>
    <xf numFmtId="165" fontId="13" fillId="0" borderId="0" xfId="9" applyNumberFormat="1" applyFont="1"/>
    <xf numFmtId="0" fontId="15" fillId="0" borderId="0" xfId="9" applyFont="1"/>
    <xf numFmtId="165" fontId="13" fillId="0" borderId="7" xfId="8" applyNumberFormat="1" applyFont="1" applyBorder="1" applyAlignment="1">
      <alignment horizontal="center" vertical="center" wrapText="1"/>
    </xf>
    <xf numFmtId="165" fontId="13" fillId="0" borderId="1" xfId="8" applyNumberFormat="1" applyFont="1" applyBorder="1" applyAlignment="1">
      <alignment horizontal="center" vertical="center" wrapText="1"/>
    </xf>
    <xf numFmtId="0" fontId="13" fillId="0" borderId="6" xfId="9" applyFont="1" applyBorder="1" applyAlignment="1">
      <alignment horizontal="center" vertical="center" wrapText="1"/>
    </xf>
    <xf numFmtId="165" fontId="13" fillId="0" borderId="6" xfId="8" applyNumberFormat="1" applyFont="1" applyBorder="1" applyAlignment="1">
      <alignment horizontal="center" vertical="center" wrapText="1"/>
    </xf>
    <xf numFmtId="165" fontId="13" fillId="0" borderId="5" xfId="8" applyNumberFormat="1" applyFont="1" applyBorder="1" applyAlignment="1">
      <alignment horizontal="center" vertical="center" wrapText="1"/>
    </xf>
    <xf numFmtId="165" fontId="13" fillId="0" borderId="6" xfId="1" applyNumberFormat="1" applyFont="1" applyBorder="1" applyAlignment="1">
      <alignment horizontal="center" vertical="center" wrapText="1"/>
    </xf>
    <xf numFmtId="165" fontId="15" fillId="0" borderId="2" xfId="8" applyNumberFormat="1" applyFont="1" applyBorder="1" applyAlignment="1">
      <alignment horizontal="center" wrapText="1"/>
    </xf>
    <xf numFmtId="165" fontId="16" fillId="0" borderId="6" xfId="1" applyNumberFormat="1" applyFont="1" applyBorder="1"/>
    <xf numFmtId="0" fontId="15" fillId="0" borderId="3" xfId="9" applyFont="1" applyBorder="1" applyAlignment="1">
      <alignment horizontal="center"/>
    </xf>
    <xf numFmtId="3" fontId="15" fillId="0" borderId="3" xfId="0" applyNumberFormat="1" applyFont="1" applyBorder="1"/>
    <xf numFmtId="165" fontId="15" fillId="0" borderId="3" xfId="8" applyNumberFormat="1" applyFont="1" applyBorder="1" applyAlignment="1">
      <alignment horizontal="center" wrapText="1"/>
    </xf>
    <xf numFmtId="0" fontId="8" fillId="0" borderId="3" xfId="9" applyFont="1" applyBorder="1"/>
    <xf numFmtId="0" fontId="9" fillId="0" borderId="3" xfId="9" applyFont="1" applyBorder="1"/>
    <xf numFmtId="0" fontId="9" fillId="0" borderId="4" xfId="9" applyFont="1" applyBorder="1"/>
    <xf numFmtId="0" fontId="13" fillId="0" borderId="11" xfId="9" applyFont="1" applyBorder="1"/>
    <xf numFmtId="0" fontId="15" fillId="0" borderId="3" xfId="9" applyFont="1" applyBorder="1"/>
    <xf numFmtId="165" fontId="16" fillId="0" borderId="0" xfId="1" applyNumberFormat="1" applyFont="1" applyBorder="1"/>
    <xf numFmtId="165" fontId="15" fillId="0" borderId="3" xfId="8" applyNumberFormat="1" applyFont="1" applyBorder="1"/>
    <xf numFmtId="165" fontId="15" fillId="0" borderId="3" xfId="1" applyNumberFormat="1" applyFont="1" applyBorder="1"/>
    <xf numFmtId="165" fontId="13" fillId="0" borderId="14" xfId="8" applyNumberFormat="1" applyFont="1" applyBorder="1" applyAlignment="1">
      <alignment horizontal="center" vertical="center" wrapText="1"/>
    </xf>
    <xf numFmtId="165" fontId="15" fillId="0" borderId="15" xfId="8" applyNumberFormat="1" applyFont="1" applyBorder="1" applyAlignment="1">
      <alignment wrapText="1"/>
    </xf>
    <xf numFmtId="165" fontId="13" fillId="0" borderId="15" xfId="8" applyNumberFormat="1" applyFont="1" applyBorder="1" applyAlignment="1">
      <alignment wrapText="1"/>
    </xf>
    <xf numFmtId="165" fontId="15" fillId="0" borderId="15" xfId="1" applyNumberFormat="1" applyFont="1" applyBorder="1"/>
    <xf numFmtId="165" fontId="15" fillId="0" borderId="16" xfId="1" applyNumberFormat="1" applyFont="1" applyBorder="1"/>
    <xf numFmtId="165" fontId="13" fillId="0" borderId="1" xfId="8" applyNumberFormat="1" applyFont="1" applyBorder="1" applyAlignment="1"/>
    <xf numFmtId="165" fontId="9" fillId="0" borderId="17" xfId="1" applyNumberFormat="1" applyFont="1" applyBorder="1"/>
    <xf numFmtId="0" fontId="13" fillId="0" borderId="1" xfId="9" applyFont="1" applyBorder="1"/>
    <xf numFmtId="0" fontId="15" fillId="0" borderId="16" xfId="9" applyFont="1" applyBorder="1" applyAlignment="1">
      <alignment horizontal="center"/>
    </xf>
    <xf numFmtId="165" fontId="15" fillId="0" borderId="18" xfId="8" applyNumberFormat="1" applyFont="1" applyBorder="1" applyAlignment="1">
      <alignment wrapText="1"/>
    </xf>
    <xf numFmtId="3" fontId="15" fillId="0" borderId="16" xfId="0" applyNumberFormat="1" applyFont="1" applyBorder="1"/>
    <xf numFmtId="165" fontId="15" fillId="0" borderId="16" xfId="8" applyNumberFormat="1" applyFont="1" applyBorder="1"/>
    <xf numFmtId="0" fontId="15" fillId="0" borderId="16" xfId="9" applyFont="1" applyBorder="1"/>
    <xf numFmtId="165" fontId="13" fillId="0" borderId="19" xfId="8" applyNumberFormat="1" applyFont="1" applyBorder="1" applyAlignment="1">
      <alignment wrapText="1"/>
    </xf>
    <xf numFmtId="165" fontId="13" fillId="0" borderId="1" xfId="9" applyNumberFormat="1" applyFont="1" applyBorder="1"/>
    <xf numFmtId="165" fontId="15" fillId="2" borderId="3" xfId="1" applyNumberFormat="1" applyFont="1" applyFill="1" applyBorder="1"/>
    <xf numFmtId="165" fontId="15" fillId="0" borderId="3" xfId="1" applyNumberFormat="1" applyFont="1" applyBorder="1" applyAlignment="1">
      <alignment wrapText="1"/>
    </xf>
    <xf numFmtId="165" fontId="13" fillId="0" borderId="2" xfId="1" applyNumberFormat="1" applyFont="1" applyBorder="1" applyAlignment="1">
      <alignment horizontal="center" vertical="center" wrapText="1"/>
    </xf>
    <xf numFmtId="165" fontId="13" fillId="0" borderId="4" xfId="1" applyNumberFormat="1" applyFont="1" applyBorder="1" applyAlignment="1">
      <alignment horizontal="center" vertical="center" wrapText="1"/>
    </xf>
    <xf numFmtId="0" fontId="5" fillId="0" borderId="0" xfId="9" applyFont="1" applyAlignment="1">
      <alignment horizontal="center"/>
    </xf>
    <xf numFmtId="0" fontId="17" fillId="0" borderId="0" xfId="9" applyFont="1" applyAlignment="1">
      <alignment horizontal="center"/>
    </xf>
    <xf numFmtId="165" fontId="13" fillId="0" borderId="2" xfId="8" applyNumberFormat="1" applyFont="1" applyBorder="1" applyAlignment="1">
      <alignment horizontal="center" vertical="center" wrapText="1"/>
    </xf>
    <xf numFmtId="165" fontId="13" fillId="0" borderId="4" xfId="8" applyNumberFormat="1" applyFont="1" applyBorder="1" applyAlignment="1">
      <alignment horizontal="center" vertical="center" wrapText="1"/>
    </xf>
    <xf numFmtId="0" fontId="13" fillId="0" borderId="2" xfId="9" applyFont="1" applyBorder="1" applyAlignment="1">
      <alignment horizontal="center" vertical="center" wrapText="1"/>
    </xf>
    <xf numFmtId="0" fontId="13" fillId="0" borderId="4" xfId="9" applyFont="1" applyBorder="1" applyAlignment="1">
      <alignment horizontal="center" vertical="center" wrapText="1"/>
    </xf>
    <xf numFmtId="165" fontId="13" fillId="0" borderId="5" xfId="8" applyNumberFormat="1" applyFont="1" applyBorder="1" applyAlignment="1">
      <alignment horizontal="center" vertical="center" wrapText="1"/>
    </xf>
    <xf numFmtId="165" fontId="13" fillId="0" borderId="7" xfId="8" applyNumberFormat="1" applyFont="1" applyBorder="1" applyAlignment="1">
      <alignment horizontal="center" vertical="center" wrapText="1"/>
    </xf>
    <xf numFmtId="165" fontId="13" fillId="0" borderId="8" xfId="8" applyNumberFormat="1" applyFont="1" applyBorder="1" applyAlignment="1">
      <alignment horizontal="center" vertical="center" wrapText="1"/>
    </xf>
    <xf numFmtId="165" fontId="13" fillId="0" borderId="9" xfId="8" applyNumberFormat="1" applyFont="1" applyBorder="1" applyAlignment="1">
      <alignment horizontal="center" vertical="center" wrapText="1"/>
    </xf>
    <xf numFmtId="165" fontId="13" fillId="0" borderId="10" xfId="8" applyNumberFormat="1" applyFont="1" applyBorder="1" applyAlignment="1">
      <alignment horizontal="center" vertical="center" wrapText="1"/>
    </xf>
    <xf numFmtId="0" fontId="13" fillId="0" borderId="2" xfId="9" applyFont="1" applyBorder="1" applyAlignment="1">
      <alignment horizontal="center" wrapText="1"/>
    </xf>
    <xf numFmtId="0" fontId="13" fillId="0" borderId="4" xfId="9" applyFont="1" applyBorder="1" applyAlignment="1">
      <alignment horizontal="center"/>
    </xf>
    <xf numFmtId="165" fontId="13" fillId="0" borderId="12" xfId="8" applyNumberFormat="1" applyFont="1" applyBorder="1" applyAlignment="1">
      <alignment horizontal="center" vertical="center" wrapText="1"/>
    </xf>
    <xf numFmtId="165" fontId="13" fillId="0" borderId="13" xfId="8" applyNumberFormat="1" applyFont="1" applyBorder="1" applyAlignment="1">
      <alignment horizontal="center" vertical="center" wrapText="1"/>
    </xf>
    <xf numFmtId="0" fontId="8" fillId="0" borderId="2" xfId="9" applyFont="1" applyBorder="1" applyAlignment="1">
      <alignment horizontal="center"/>
    </xf>
    <xf numFmtId="0" fontId="8" fillId="0" borderId="3" xfId="9" applyFont="1" applyBorder="1" applyAlignment="1">
      <alignment horizontal="center"/>
    </xf>
    <xf numFmtId="0" fontId="8" fillId="0" borderId="2" xfId="9" applyFont="1" applyBorder="1" applyAlignment="1">
      <alignment horizontal="center" vertical="center" wrapText="1"/>
    </xf>
    <xf numFmtId="0" fontId="8" fillId="0" borderId="4" xfId="9" applyFont="1" applyBorder="1" applyAlignment="1">
      <alignment horizontal="center" vertical="center" wrapText="1"/>
    </xf>
    <xf numFmtId="165" fontId="8" fillId="0" borderId="2" xfId="8" applyNumberFormat="1" applyFont="1" applyBorder="1" applyAlignment="1">
      <alignment horizontal="center" vertical="center" wrapText="1"/>
    </xf>
    <xf numFmtId="165" fontId="8" fillId="0" borderId="4" xfId="8" applyNumberFormat="1" applyFont="1" applyBorder="1" applyAlignment="1">
      <alignment horizontal="center" vertical="center" wrapText="1"/>
    </xf>
    <xf numFmtId="165" fontId="8" fillId="0" borderId="5" xfId="8" applyNumberFormat="1" applyFont="1" applyBorder="1" applyAlignment="1">
      <alignment horizontal="center" vertical="center" wrapText="1"/>
    </xf>
    <xf numFmtId="165" fontId="8" fillId="0" borderId="2" xfId="1" applyNumberFormat="1" applyFont="1" applyBorder="1" applyAlignment="1">
      <alignment horizontal="center" vertical="center" wrapText="1"/>
    </xf>
    <xf numFmtId="165" fontId="8" fillId="0" borderId="4" xfId="1" applyNumberFormat="1" applyFont="1" applyBorder="1" applyAlignment="1">
      <alignment horizontal="center" vertical="center" wrapText="1"/>
    </xf>
    <xf numFmtId="165" fontId="8" fillId="0" borderId="7" xfId="8" applyNumberFormat="1" applyFont="1" applyBorder="1" applyAlignment="1">
      <alignment horizontal="center" vertical="center" wrapText="1"/>
    </xf>
    <xf numFmtId="0" fontId="7" fillId="0" borderId="0" xfId="9" applyFont="1" applyAlignment="1">
      <alignment horizontal="center"/>
    </xf>
    <xf numFmtId="0" fontId="5" fillId="0" borderId="2" xfId="9" applyFont="1" applyBorder="1" applyAlignment="1">
      <alignment horizontal="center" vertical="center" wrapText="1"/>
    </xf>
    <xf numFmtId="165" fontId="5" fillId="0" borderId="2" xfId="8" applyNumberFormat="1" applyFont="1" applyBorder="1" applyAlignment="1">
      <alignment horizontal="center" vertical="center" wrapText="1"/>
    </xf>
    <xf numFmtId="165" fontId="5" fillId="0" borderId="5" xfId="8" applyNumberFormat="1" applyFont="1" applyBorder="1" applyAlignment="1">
      <alignment horizontal="center" vertical="center" wrapText="1"/>
    </xf>
    <xf numFmtId="165" fontId="5" fillId="0" borderId="2" xfId="1" applyNumberFormat="1" applyFont="1" applyBorder="1" applyAlignment="1">
      <alignment horizontal="center" vertical="center" wrapText="1"/>
    </xf>
    <xf numFmtId="0" fontId="5" fillId="0" borderId="4" xfId="9" applyFont="1" applyBorder="1" applyAlignment="1">
      <alignment horizontal="center" vertical="center" wrapText="1"/>
    </xf>
    <xf numFmtId="165" fontId="5" fillId="0" borderId="4" xfId="8" applyNumberFormat="1" applyFont="1" applyBorder="1" applyAlignment="1">
      <alignment horizontal="center" vertical="center" wrapText="1"/>
    </xf>
    <xf numFmtId="165" fontId="5" fillId="0" borderId="1" xfId="8" applyNumberFormat="1" applyFont="1" applyBorder="1" applyAlignment="1">
      <alignment horizontal="center" vertical="center" wrapText="1"/>
    </xf>
    <xf numFmtId="165" fontId="5" fillId="0" borderId="7" xfId="8" applyNumberFormat="1" applyFont="1" applyBorder="1" applyAlignment="1">
      <alignment horizontal="center" vertical="center" wrapText="1"/>
    </xf>
    <xf numFmtId="165" fontId="5" fillId="0" borderId="4" xfId="1" applyNumberFormat="1" applyFont="1" applyBorder="1" applyAlignment="1">
      <alignment horizontal="center" vertical="center" wrapText="1"/>
    </xf>
    <xf numFmtId="165" fontId="12" fillId="0" borderId="2" xfId="8" applyNumberFormat="1" applyFont="1" applyBorder="1" applyAlignment="1">
      <alignment horizontal="center" wrapText="1"/>
    </xf>
    <xf numFmtId="165" fontId="12" fillId="0" borderId="3" xfId="8" applyNumberFormat="1" applyFont="1" applyBorder="1" applyAlignment="1">
      <alignment horizontal="center" wrapText="1"/>
    </xf>
    <xf numFmtId="0" fontId="18" fillId="0" borderId="0" xfId="9" applyFont="1" applyAlignment="1">
      <alignment horizontal="center"/>
    </xf>
    <xf numFmtId="0" fontId="19" fillId="0" borderId="0" xfId="9" applyFont="1" applyAlignment="1">
      <alignment horizontal="center"/>
    </xf>
    <xf numFmtId="0" fontId="20" fillId="0" borderId="0" xfId="9" applyFont="1" applyAlignment="1">
      <alignment horizontal="center"/>
    </xf>
    <xf numFmtId="165" fontId="20" fillId="0" borderId="0" xfId="8" applyNumberFormat="1" applyFont="1"/>
    <xf numFmtId="165" fontId="20" fillId="0" borderId="0" xfId="1" applyNumberFormat="1" applyFont="1"/>
    <xf numFmtId="0" fontId="18" fillId="0" borderId="2" xfId="9" applyFont="1" applyBorder="1" applyAlignment="1">
      <alignment horizontal="center" vertical="center" wrapText="1"/>
    </xf>
    <xf numFmtId="165" fontId="18" fillId="0" borderId="2" xfId="8" applyNumberFormat="1" applyFont="1" applyBorder="1" applyAlignment="1">
      <alignment horizontal="center" vertical="center" wrapText="1"/>
    </xf>
    <xf numFmtId="165" fontId="18" fillId="0" borderId="8" xfId="8" applyNumberFormat="1" applyFont="1" applyBorder="1" applyAlignment="1">
      <alignment horizontal="center" vertical="center" wrapText="1"/>
    </xf>
    <xf numFmtId="165" fontId="18" fillId="0" borderId="9" xfId="8" applyNumberFormat="1" applyFont="1" applyBorder="1" applyAlignment="1">
      <alignment horizontal="center" vertical="center" wrapText="1"/>
    </xf>
    <xf numFmtId="165" fontId="18" fillId="0" borderId="10" xfId="8" applyNumberFormat="1" applyFont="1" applyBorder="1" applyAlignment="1">
      <alignment horizontal="center" vertical="center" wrapText="1"/>
    </xf>
    <xf numFmtId="165" fontId="18" fillId="0" borderId="5" xfId="8" applyNumberFormat="1" applyFont="1" applyBorder="1" applyAlignment="1">
      <alignment horizontal="center" vertical="center" wrapText="1"/>
    </xf>
    <xf numFmtId="165" fontId="18" fillId="0" borderId="2" xfId="1" applyNumberFormat="1" applyFont="1" applyBorder="1" applyAlignment="1">
      <alignment horizontal="center" vertical="center" wrapText="1"/>
    </xf>
    <xf numFmtId="0" fontId="18" fillId="0" borderId="4" xfId="9" applyFont="1" applyBorder="1" applyAlignment="1">
      <alignment horizontal="center" vertical="center" wrapText="1"/>
    </xf>
    <xf numFmtId="165" fontId="18" fillId="0" borderId="4" xfId="8" applyNumberFormat="1" applyFont="1" applyBorder="1" applyAlignment="1">
      <alignment horizontal="center" vertical="center" wrapText="1"/>
    </xf>
    <xf numFmtId="165" fontId="18" fillId="0" borderId="1" xfId="8" applyNumberFormat="1" applyFont="1" applyBorder="1" applyAlignment="1">
      <alignment horizontal="center" vertical="center" wrapText="1"/>
    </xf>
    <xf numFmtId="165" fontId="18" fillId="0" borderId="7" xfId="8" applyNumberFormat="1" applyFont="1" applyBorder="1" applyAlignment="1">
      <alignment horizontal="center" vertical="center" wrapText="1"/>
    </xf>
    <xf numFmtId="165" fontId="18" fillId="0" borderId="4" xfId="1" applyNumberFormat="1" applyFont="1" applyBorder="1" applyAlignment="1">
      <alignment horizontal="center" vertical="center" wrapText="1"/>
    </xf>
    <xf numFmtId="0" fontId="18" fillId="0" borderId="6" xfId="9" applyFont="1" applyBorder="1" applyAlignment="1">
      <alignment horizontal="center" vertical="center" wrapText="1"/>
    </xf>
    <xf numFmtId="165" fontId="18" fillId="0" borderId="6" xfId="8" applyNumberFormat="1" applyFont="1" applyBorder="1" applyAlignment="1">
      <alignment horizontal="center" vertical="center" wrapText="1"/>
    </xf>
    <xf numFmtId="165" fontId="18" fillId="0" borderId="5" xfId="8" applyNumberFormat="1" applyFont="1" applyBorder="1" applyAlignment="1">
      <alignment horizontal="center" vertical="center" wrapText="1"/>
    </xf>
    <xf numFmtId="165" fontId="18" fillId="0" borderId="6" xfId="1" applyNumberFormat="1" applyFont="1" applyBorder="1" applyAlignment="1">
      <alignment horizontal="center" vertical="center" wrapText="1"/>
    </xf>
    <xf numFmtId="165" fontId="18" fillId="0" borderId="7" xfId="8" applyNumberFormat="1" applyFont="1" applyBorder="1" applyAlignment="1"/>
    <xf numFmtId="0" fontId="18" fillId="0" borderId="2" xfId="9" applyFont="1" applyBorder="1" applyAlignment="1">
      <alignment horizontal="center" vertical="center" wrapText="1"/>
    </xf>
    <xf numFmtId="0" fontId="18" fillId="0" borderId="3" xfId="9" applyFont="1" applyBorder="1" applyAlignment="1">
      <alignment horizontal="center" vertical="center" wrapText="1"/>
    </xf>
    <xf numFmtId="3" fontId="20" fillId="0" borderId="2" xfId="0" applyNumberFormat="1" applyFont="1" applyBorder="1" applyAlignment="1">
      <alignment horizontal="center" vertical="center"/>
    </xf>
    <xf numFmtId="165" fontId="21" fillId="2" borderId="2" xfId="1" applyNumberFormat="1" applyFont="1" applyFill="1" applyBorder="1" applyAlignment="1">
      <alignment horizontal="center" vertical="center"/>
    </xf>
    <xf numFmtId="165" fontId="20" fillId="0" borderId="2" xfId="1" applyNumberFormat="1" applyFont="1" applyBorder="1" applyAlignment="1">
      <alignment horizontal="center" vertical="center"/>
    </xf>
    <xf numFmtId="3" fontId="20" fillId="0" borderId="3" xfId="0" applyNumberFormat="1" applyFont="1" applyBorder="1" applyAlignment="1">
      <alignment horizontal="center" vertical="center"/>
    </xf>
    <xf numFmtId="165" fontId="21" fillId="2" borderId="3" xfId="1" applyNumberFormat="1" applyFont="1" applyFill="1" applyBorder="1" applyAlignment="1">
      <alignment horizontal="center" vertical="center"/>
    </xf>
    <xf numFmtId="165" fontId="20" fillId="0" borderId="3" xfId="1" applyNumberFormat="1" applyFont="1" applyBorder="1" applyAlignment="1">
      <alignment horizontal="center" vertical="center"/>
    </xf>
    <xf numFmtId="165" fontId="18" fillId="0" borderId="20" xfId="8" applyNumberFormat="1" applyFont="1" applyBorder="1" applyAlignment="1">
      <alignment horizontal="center" vertical="center" wrapText="1"/>
    </xf>
    <xf numFmtId="165" fontId="18" fillId="0" borderId="13" xfId="8" applyNumberFormat="1" applyFont="1" applyBorder="1" applyAlignment="1">
      <alignment horizontal="center" vertical="center" wrapText="1"/>
    </xf>
    <xf numFmtId="165" fontId="18" fillId="0" borderId="4" xfId="8" applyNumberFormat="1" applyFont="1" applyBorder="1" applyAlignment="1">
      <alignment horizontal="center" vertical="center"/>
    </xf>
    <xf numFmtId="165" fontId="18" fillId="0" borderId="7" xfId="8" applyNumberFormat="1" applyFont="1" applyBorder="1" applyAlignment="1">
      <alignment horizontal="center" vertical="center"/>
    </xf>
    <xf numFmtId="165" fontId="20" fillId="0" borderId="2" xfId="8" applyNumberFormat="1" applyFont="1" applyBorder="1" applyAlignment="1">
      <alignment horizontal="left" vertical="center" wrapText="1"/>
    </xf>
    <xf numFmtId="165" fontId="20" fillId="0" borderId="3" xfId="8" applyNumberFormat="1" applyFont="1" applyBorder="1" applyAlignment="1">
      <alignment horizontal="left" vertical="center" wrapText="1"/>
    </xf>
    <xf numFmtId="165" fontId="13" fillId="0" borderId="21" xfId="8" applyNumberFormat="1" applyFont="1" applyBorder="1" applyAlignment="1">
      <alignment horizontal="center" vertical="center" wrapText="1"/>
    </xf>
    <xf numFmtId="165" fontId="13" fillId="0" borderId="22" xfId="8" applyNumberFormat="1" applyFont="1" applyBorder="1" applyAlignment="1">
      <alignment horizontal="center" vertical="center" wrapText="1"/>
    </xf>
    <xf numFmtId="0" fontId="22" fillId="0" borderId="0" xfId="9" applyFont="1" applyAlignment="1">
      <alignment horizontal="center"/>
    </xf>
    <xf numFmtId="0" fontId="23" fillId="0" borderId="0" xfId="9" applyFont="1" applyAlignment="1">
      <alignment horizontal="center"/>
    </xf>
    <xf numFmtId="0" fontId="24" fillId="0" borderId="0" xfId="9" applyFont="1" applyAlignment="1">
      <alignment horizontal="center"/>
    </xf>
    <xf numFmtId="165" fontId="24" fillId="0" borderId="0" xfId="8" applyNumberFormat="1" applyFont="1"/>
    <xf numFmtId="165" fontId="24" fillId="0" borderId="0" xfId="1" applyNumberFormat="1" applyFont="1"/>
    <xf numFmtId="0" fontId="15" fillId="0" borderId="1" xfId="9" quotePrefix="1" applyFont="1" applyBorder="1" applyAlignment="1">
      <alignment horizontal="center" vertical="center" wrapText="1"/>
    </xf>
    <xf numFmtId="165" fontId="15" fillId="0" borderId="1" xfId="8" applyNumberFormat="1" applyFont="1" applyBorder="1" applyAlignment="1">
      <alignment horizontal="left" vertical="center" wrapText="1"/>
    </xf>
    <xf numFmtId="3" fontId="15" fillId="0" borderId="1" xfId="0" applyNumberFormat="1" applyFont="1" applyBorder="1" applyAlignment="1">
      <alignment horizontal="center" vertical="center" wrapText="1"/>
    </xf>
    <xf numFmtId="165" fontId="15" fillId="0" borderId="1" xfId="8" applyNumberFormat="1" applyFont="1" applyBorder="1" applyAlignment="1">
      <alignment horizontal="center" vertical="center" wrapText="1"/>
    </xf>
    <xf numFmtId="165" fontId="15" fillId="0" borderId="1" xfId="1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0" fontId="13" fillId="0" borderId="1" xfId="9" applyFont="1" applyBorder="1" applyAlignment="1">
      <alignment horizontal="center" vertical="center" wrapText="1"/>
    </xf>
    <xf numFmtId="0" fontId="9" fillId="0" borderId="0" xfId="9" applyFont="1" applyAlignment="1">
      <alignment horizontal="center" vertical="center" wrapText="1"/>
    </xf>
    <xf numFmtId="165" fontId="13" fillId="0" borderId="1" xfId="8" applyNumberFormat="1" applyFont="1" applyBorder="1" applyAlignment="1">
      <alignment horizontal="left" vertical="center" wrapText="1"/>
    </xf>
  </cellXfs>
  <cellStyles count="12">
    <cellStyle name="Comma" xfId="1" builtinId="3"/>
    <cellStyle name="Comma 10 2" xfId="2" xr:uid="{00000000-0005-0000-0000-000001000000}"/>
    <cellStyle name="Comma 14 4" xfId="3" xr:uid="{00000000-0005-0000-0000-000002000000}"/>
    <cellStyle name="Comma 2" xfId="4" xr:uid="{00000000-0005-0000-0000-000003000000}"/>
    <cellStyle name="Comma 3" xfId="8" xr:uid="{00000000-0005-0000-0000-000004000000}"/>
    <cellStyle name="Normal" xfId="0" builtinId="0"/>
    <cellStyle name="Normal 2" xfId="5" xr:uid="{00000000-0005-0000-0000-000006000000}"/>
    <cellStyle name="Normal 3" xfId="6" xr:uid="{00000000-0005-0000-0000-000007000000}"/>
    <cellStyle name="Normal 4" xfId="9" xr:uid="{00000000-0005-0000-0000-000008000000}"/>
    <cellStyle name="Normal 5" xfId="10" xr:uid="{00000000-0005-0000-0000-000009000000}"/>
    <cellStyle name="Normal 5 2" xfId="11" xr:uid="{00000000-0005-0000-0000-00000A000000}"/>
    <cellStyle name="Percent 2" xfId="7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"/>
  <sheetViews>
    <sheetView view="pageBreakPreview" topLeftCell="A7" zoomScale="89" zoomScaleNormal="100" zoomScaleSheetLayoutView="89" workbookViewId="0">
      <selection activeCell="B9" sqref="B9"/>
    </sheetView>
  </sheetViews>
  <sheetFormatPr defaultColWidth="8.88671875" defaultRowHeight="15.75"/>
  <cols>
    <col min="1" max="1" width="5.33203125" style="4" customWidth="1"/>
    <col min="2" max="2" width="34" style="2" customWidth="1"/>
    <col min="3" max="3" width="15.33203125" style="2" customWidth="1"/>
    <col min="4" max="4" width="15.6640625" style="2" customWidth="1"/>
    <col min="5" max="5" width="15.109375" style="2" customWidth="1"/>
    <col min="6" max="6" width="15.77734375" style="2" customWidth="1"/>
    <col min="7" max="7" width="10.5546875" style="2" customWidth="1"/>
    <col min="8" max="8" width="15.21875" style="2" customWidth="1"/>
    <col min="9" max="9" width="8.77734375" style="3" customWidth="1"/>
    <col min="10" max="10" width="15.109375" style="3" customWidth="1"/>
    <col min="11" max="11" width="5.77734375" style="3" customWidth="1"/>
    <col min="12" max="12" width="16.44140625" style="1" customWidth="1"/>
    <col min="13" max="13" width="12.6640625" style="1" customWidth="1"/>
    <col min="14" max="16384" width="8.88671875" style="1"/>
  </cols>
  <sheetData>
    <row r="1" spans="1:13" ht="20.25">
      <c r="A1" s="109" t="s">
        <v>22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</row>
    <row r="2" spans="1:13" ht="20.25">
      <c r="A2" s="109" t="s">
        <v>111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</row>
    <row r="3" spans="1:13" ht="26.25" customHeight="1">
      <c r="A3" s="110" t="s">
        <v>118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</row>
    <row r="4" spans="1:13" ht="13.15" customHeight="1">
      <c r="A4" s="111"/>
      <c r="B4" s="112"/>
      <c r="C4" s="112"/>
      <c r="D4" s="112"/>
      <c r="E4" s="112"/>
      <c r="F4" s="112"/>
      <c r="G4" s="112"/>
      <c r="H4" s="112"/>
      <c r="I4" s="113"/>
      <c r="J4" s="113"/>
      <c r="K4" s="113"/>
    </row>
    <row r="5" spans="1:13" s="16" customFormat="1" ht="18.75" customHeight="1">
      <c r="A5" s="114" t="s">
        <v>122</v>
      </c>
      <c r="B5" s="115" t="s">
        <v>5</v>
      </c>
      <c r="C5" s="115" t="s">
        <v>6</v>
      </c>
      <c r="D5" s="116" t="s">
        <v>11</v>
      </c>
      <c r="E5" s="117"/>
      <c r="F5" s="118"/>
      <c r="G5" s="119" t="s">
        <v>59</v>
      </c>
      <c r="H5" s="119" t="s">
        <v>31</v>
      </c>
      <c r="I5" s="120" t="s">
        <v>7</v>
      </c>
      <c r="J5" s="120" t="s">
        <v>8</v>
      </c>
      <c r="K5" s="120" t="s">
        <v>115</v>
      </c>
    </row>
    <row r="6" spans="1:13" s="16" customFormat="1" ht="42.75" customHeight="1">
      <c r="A6" s="121"/>
      <c r="B6" s="122"/>
      <c r="C6" s="122"/>
      <c r="D6" s="123" t="s">
        <v>38</v>
      </c>
      <c r="E6" s="123" t="s">
        <v>12</v>
      </c>
      <c r="F6" s="123" t="s">
        <v>10</v>
      </c>
      <c r="G6" s="124"/>
      <c r="H6" s="124"/>
      <c r="I6" s="125"/>
      <c r="J6" s="125"/>
      <c r="K6" s="125"/>
    </row>
    <row r="7" spans="1:13" s="16" customFormat="1" ht="20.25">
      <c r="A7" s="126"/>
      <c r="B7" s="127" t="s">
        <v>107</v>
      </c>
      <c r="C7" s="127"/>
      <c r="D7" s="127"/>
      <c r="E7" s="128"/>
      <c r="F7" s="128"/>
      <c r="G7" s="127"/>
      <c r="H7" s="127"/>
      <c r="I7" s="129"/>
      <c r="J7" s="129"/>
      <c r="K7" s="129"/>
    </row>
    <row r="8" spans="1:13" s="33" customFormat="1" ht="71.25" customHeight="1">
      <c r="A8" s="131">
        <v>1</v>
      </c>
      <c r="B8" s="143" t="s">
        <v>15</v>
      </c>
      <c r="C8" s="133">
        <v>321778000</v>
      </c>
      <c r="D8" s="133">
        <v>128711000</v>
      </c>
      <c r="E8" s="133">
        <v>96533000</v>
      </c>
      <c r="F8" s="133">
        <v>96533900</v>
      </c>
      <c r="G8" s="133"/>
      <c r="H8" s="133">
        <v>128711000</v>
      </c>
      <c r="I8" s="134"/>
      <c r="J8" s="135">
        <f>H8</f>
        <v>128711000</v>
      </c>
      <c r="K8" s="107"/>
      <c r="L8" s="40"/>
      <c r="M8" s="41"/>
    </row>
    <row r="9" spans="1:13" s="33" customFormat="1" ht="67.5" customHeight="1">
      <c r="A9" s="132">
        <v>2</v>
      </c>
      <c r="B9" s="144" t="s">
        <v>14</v>
      </c>
      <c r="C9" s="136">
        <v>283010000</v>
      </c>
      <c r="D9" s="136">
        <v>198107000</v>
      </c>
      <c r="E9" s="136">
        <v>56602000</v>
      </c>
      <c r="F9" s="136">
        <v>28301000</v>
      </c>
      <c r="G9" s="136"/>
      <c r="H9" s="136">
        <v>198107000</v>
      </c>
      <c r="I9" s="137"/>
      <c r="J9" s="138">
        <f>H9</f>
        <v>198107000</v>
      </c>
      <c r="K9" s="108"/>
      <c r="L9" s="44"/>
      <c r="M9" s="41"/>
    </row>
    <row r="10" spans="1:13" s="16" customFormat="1" ht="33.75" customHeight="1">
      <c r="A10" s="139" t="s">
        <v>23</v>
      </c>
      <c r="B10" s="140"/>
      <c r="C10" s="141">
        <f>SUM(C8:C9)</f>
        <v>604788000</v>
      </c>
      <c r="D10" s="141">
        <f>SUM(D8:D9)</f>
        <v>326818000</v>
      </c>
      <c r="E10" s="142">
        <f>SUM(E8:E9)</f>
        <v>153135000</v>
      </c>
      <c r="F10" s="142">
        <f>SUM(F8:F9)</f>
        <v>124834900</v>
      </c>
      <c r="G10" s="142"/>
      <c r="H10" s="142">
        <f>SUM(H8:H9)</f>
        <v>326818000</v>
      </c>
      <c r="I10" s="142">
        <f>SUM(I8:I9)</f>
        <v>0</v>
      </c>
      <c r="J10" s="142">
        <f>SUM(J8:J9)</f>
        <v>326818000</v>
      </c>
      <c r="K10" s="130">
        <f>SUM(K8:K9)</f>
        <v>0</v>
      </c>
      <c r="L10" s="32"/>
    </row>
  </sheetData>
  <mergeCells count="13">
    <mergeCell ref="A10:B10"/>
    <mergeCell ref="J5:J6"/>
    <mergeCell ref="K5:K6"/>
    <mergeCell ref="A1:K1"/>
    <mergeCell ref="A3:K3"/>
    <mergeCell ref="C5:C6"/>
    <mergeCell ref="B5:B6"/>
    <mergeCell ref="A5:A6"/>
    <mergeCell ref="I5:I6"/>
    <mergeCell ref="A2:K2"/>
    <mergeCell ref="H5:H6"/>
    <mergeCell ref="D5:F5"/>
    <mergeCell ref="G5:G6"/>
  </mergeCells>
  <pageMargins left="0.7" right="0.7" top="0.75" bottom="0.5" header="0.3" footer="0.3"/>
  <pageSetup paperSize="9" scale="71" orientation="landscape" verticalDpi="300" r:id="rId1"/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3"/>
  <sheetViews>
    <sheetView zoomScale="75" zoomScaleNormal="75" zoomScaleSheetLayoutView="85" workbookViewId="0">
      <selection activeCell="M66" sqref="M66"/>
    </sheetView>
  </sheetViews>
  <sheetFormatPr defaultColWidth="8.88671875" defaultRowHeight="15.75"/>
  <cols>
    <col min="1" max="1" width="5.33203125" style="4" customWidth="1"/>
    <col min="2" max="2" width="38.109375" style="2" bestFit="1" customWidth="1"/>
    <col min="3" max="3" width="13.5546875" style="2" customWidth="1"/>
    <col min="4" max="5" width="13.6640625" style="2" customWidth="1"/>
    <col min="6" max="6" width="13.5546875" style="2" customWidth="1"/>
    <col min="7" max="7" width="14.44140625" style="2" customWidth="1"/>
    <col min="8" max="8" width="15.6640625" style="2" customWidth="1"/>
    <col min="9" max="9" width="15" style="3" customWidth="1"/>
    <col min="10" max="10" width="11.77734375" style="3" customWidth="1"/>
    <col min="11" max="11" width="11.33203125" style="3" customWidth="1"/>
    <col min="12" max="12" width="5.77734375" style="1" customWidth="1"/>
    <col min="13" max="13" width="12.6640625" style="1" customWidth="1"/>
    <col min="14" max="16384" width="8.88671875" style="1"/>
  </cols>
  <sheetData>
    <row r="1" spans="1:13" ht="18.75">
      <c r="A1" s="72" t="s">
        <v>110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</row>
    <row r="2" spans="1:13" ht="18.75">
      <c r="A2" s="72" t="s">
        <v>24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</row>
    <row r="3" spans="1:13" ht="24.75" customHeight="1">
      <c r="A3" s="73" t="s">
        <v>119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</row>
    <row r="4" spans="1:13" ht="13.15" customHeight="1"/>
    <row r="5" spans="1:13" s="16" customFormat="1" ht="18.75" customHeight="1">
      <c r="A5" s="76" t="s">
        <v>0</v>
      </c>
      <c r="B5" s="85" t="s">
        <v>5</v>
      </c>
      <c r="C5" s="74" t="s">
        <v>6</v>
      </c>
      <c r="D5" s="80" t="s">
        <v>11</v>
      </c>
      <c r="E5" s="81"/>
      <c r="F5" s="82"/>
      <c r="G5" s="78" t="s">
        <v>59</v>
      </c>
      <c r="H5" s="78" t="s">
        <v>31</v>
      </c>
      <c r="I5" s="70" t="s">
        <v>7</v>
      </c>
      <c r="J5" s="70" t="s">
        <v>8</v>
      </c>
      <c r="K5" s="70" t="s">
        <v>108</v>
      </c>
      <c r="L5" s="83" t="s">
        <v>116</v>
      </c>
    </row>
    <row r="6" spans="1:13" s="16" customFormat="1" ht="16.5">
      <c r="A6" s="77"/>
      <c r="B6" s="86"/>
      <c r="C6" s="75"/>
      <c r="D6" s="34" t="s">
        <v>38</v>
      </c>
      <c r="E6" s="35" t="s">
        <v>12</v>
      </c>
      <c r="F6" s="35" t="s">
        <v>10</v>
      </c>
      <c r="G6" s="79"/>
      <c r="H6" s="79"/>
      <c r="I6" s="71"/>
      <c r="J6" s="71"/>
      <c r="K6" s="71"/>
      <c r="L6" s="84"/>
    </row>
    <row r="7" spans="1:13" s="16" customFormat="1" ht="16.5">
      <c r="A7" s="36"/>
      <c r="B7" s="53" t="s">
        <v>107</v>
      </c>
      <c r="C7" s="37"/>
      <c r="D7" s="37"/>
      <c r="E7" s="38"/>
      <c r="F7" s="38"/>
      <c r="G7" s="37"/>
      <c r="H7" s="37"/>
      <c r="I7" s="39"/>
      <c r="J7" s="39"/>
      <c r="K7" s="39"/>
      <c r="L7" s="48"/>
    </row>
    <row r="8" spans="1:13" s="33" customFormat="1" ht="33">
      <c r="A8" s="42">
        <v>1</v>
      </c>
      <c r="B8" s="54" t="s">
        <v>44</v>
      </c>
      <c r="C8" s="43">
        <v>745735000</v>
      </c>
      <c r="D8" s="43">
        <v>298294000</v>
      </c>
      <c r="E8" s="43">
        <v>223721000</v>
      </c>
      <c r="F8" s="43">
        <v>223721000</v>
      </c>
      <c r="G8" s="43">
        <v>188824000</v>
      </c>
      <c r="H8" s="43">
        <f>309470000</f>
        <v>309470000</v>
      </c>
      <c r="I8" s="68">
        <f t="shared" ref="I8:I22" si="0">H8</f>
        <v>309470000</v>
      </c>
      <c r="J8" s="52">
        <f>H8-I8</f>
        <v>0</v>
      </c>
      <c r="K8" s="44"/>
      <c r="L8" s="49"/>
      <c r="M8" s="50"/>
    </row>
    <row r="9" spans="1:13" s="33" customFormat="1" ht="33">
      <c r="A9" s="42">
        <v>2</v>
      </c>
      <c r="B9" s="54" t="s">
        <v>45</v>
      </c>
      <c r="C9" s="43">
        <v>515000000</v>
      </c>
      <c r="D9" s="43">
        <v>206016000</v>
      </c>
      <c r="E9" s="43">
        <v>154512000</v>
      </c>
      <c r="F9" s="43">
        <v>154512000</v>
      </c>
      <c r="G9" s="43"/>
      <c r="H9" s="43">
        <f>D9+100000000</f>
        <v>306016000</v>
      </c>
      <c r="I9" s="68">
        <f t="shared" si="0"/>
        <v>306016000</v>
      </c>
      <c r="J9" s="52">
        <f t="shared" ref="J9:J29" si="1">H9-I9</f>
        <v>0</v>
      </c>
      <c r="K9" s="44"/>
      <c r="L9" s="49"/>
      <c r="M9" s="50"/>
    </row>
    <row r="10" spans="1:13" s="33" customFormat="1" ht="33">
      <c r="A10" s="42">
        <v>3</v>
      </c>
      <c r="B10" s="54" t="s">
        <v>46</v>
      </c>
      <c r="C10" s="43">
        <v>300554000</v>
      </c>
      <c r="D10" s="43">
        <v>210388000</v>
      </c>
      <c r="E10" s="43">
        <v>60111000</v>
      </c>
      <c r="F10" s="43">
        <v>30055000</v>
      </c>
      <c r="G10" s="43"/>
      <c r="H10" s="43">
        <f>D10</f>
        <v>210388000</v>
      </c>
      <c r="I10" s="68">
        <f t="shared" si="0"/>
        <v>210388000</v>
      </c>
      <c r="J10" s="52">
        <f t="shared" si="1"/>
        <v>0</v>
      </c>
      <c r="K10" s="44"/>
      <c r="L10" s="49"/>
      <c r="M10" s="50"/>
    </row>
    <row r="11" spans="1:13" s="33" customFormat="1" ht="33">
      <c r="A11" s="42">
        <v>4</v>
      </c>
      <c r="B11" s="54" t="s">
        <v>47</v>
      </c>
      <c r="C11" s="43"/>
      <c r="D11" s="43"/>
      <c r="E11" s="43">
        <v>45368000</v>
      </c>
      <c r="F11" s="43">
        <v>2905870</v>
      </c>
      <c r="G11" s="43"/>
      <c r="H11" s="43">
        <f>F11+E11</f>
        <v>48273870</v>
      </c>
      <c r="I11" s="68">
        <f t="shared" si="0"/>
        <v>48273870</v>
      </c>
      <c r="J11" s="52">
        <f t="shared" si="1"/>
        <v>0</v>
      </c>
      <c r="K11" s="44"/>
      <c r="L11" s="49"/>
      <c r="M11" s="50"/>
    </row>
    <row r="12" spans="1:13" s="33" customFormat="1" ht="49.5">
      <c r="A12" s="42">
        <v>5</v>
      </c>
      <c r="B12" s="54" t="s">
        <v>48</v>
      </c>
      <c r="C12" s="43"/>
      <c r="D12" s="43"/>
      <c r="E12" s="43">
        <v>57899000</v>
      </c>
      <c r="F12" s="43">
        <v>13505000</v>
      </c>
      <c r="G12" s="43"/>
      <c r="H12" s="43">
        <f>F12+E12</f>
        <v>71404000</v>
      </c>
      <c r="I12" s="68">
        <f t="shared" si="0"/>
        <v>71404000</v>
      </c>
      <c r="J12" s="52">
        <f t="shared" si="1"/>
        <v>0</v>
      </c>
      <c r="K12" s="44"/>
      <c r="L12" s="49"/>
      <c r="M12" s="50"/>
    </row>
    <row r="13" spans="1:13" s="33" customFormat="1" ht="38.25" customHeight="1">
      <c r="A13" s="42">
        <v>6</v>
      </c>
      <c r="B13" s="54" t="s">
        <v>49</v>
      </c>
      <c r="C13" s="43"/>
      <c r="D13" s="43"/>
      <c r="E13" s="43">
        <v>47293000</v>
      </c>
      <c r="F13" s="43">
        <v>19368000</v>
      </c>
      <c r="G13" s="43"/>
      <c r="H13" s="43">
        <f>F13+E13</f>
        <v>66661000</v>
      </c>
      <c r="I13" s="68">
        <f t="shared" si="0"/>
        <v>66661000</v>
      </c>
      <c r="J13" s="52">
        <f t="shared" si="1"/>
        <v>0</v>
      </c>
      <c r="K13" s="44"/>
      <c r="L13" s="49"/>
      <c r="M13" s="50"/>
    </row>
    <row r="14" spans="1:13" s="33" customFormat="1" ht="33">
      <c r="A14" s="42">
        <v>7</v>
      </c>
      <c r="B14" s="54" t="s">
        <v>50</v>
      </c>
      <c r="C14" s="43"/>
      <c r="D14" s="43"/>
      <c r="E14" s="43">
        <v>101306000</v>
      </c>
      <c r="F14" s="43"/>
      <c r="G14" s="43"/>
      <c r="H14" s="43">
        <f>E14</f>
        <v>101306000</v>
      </c>
      <c r="I14" s="68">
        <f t="shared" si="0"/>
        <v>101306000</v>
      </c>
      <c r="J14" s="52">
        <f t="shared" si="1"/>
        <v>0</v>
      </c>
      <c r="K14" s="44"/>
      <c r="L14" s="49"/>
      <c r="M14" s="50"/>
    </row>
    <row r="15" spans="1:13" s="33" customFormat="1" ht="49.5">
      <c r="A15" s="42">
        <v>8</v>
      </c>
      <c r="B15" s="54" t="s">
        <v>51</v>
      </c>
      <c r="C15" s="43"/>
      <c r="D15" s="43"/>
      <c r="E15" s="43">
        <v>82006000</v>
      </c>
      <c r="F15" s="43">
        <v>18244000</v>
      </c>
      <c r="G15" s="43"/>
      <c r="H15" s="43">
        <f>F15+E15</f>
        <v>100250000</v>
      </c>
      <c r="I15" s="68">
        <f t="shared" si="0"/>
        <v>100250000</v>
      </c>
      <c r="J15" s="52">
        <f t="shared" si="1"/>
        <v>0</v>
      </c>
      <c r="K15" s="44"/>
      <c r="L15" s="49"/>
      <c r="M15" s="50"/>
    </row>
    <row r="16" spans="1:13" s="33" customFormat="1" ht="33">
      <c r="A16" s="42">
        <v>9</v>
      </c>
      <c r="B16" s="54" t="s">
        <v>52</v>
      </c>
      <c r="C16" s="43"/>
      <c r="D16" s="43"/>
      <c r="E16" s="43">
        <v>81462000</v>
      </c>
      <c r="F16" s="43">
        <v>53969000</v>
      </c>
      <c r="G16" s="43"/>
      <c r="H16" s="43">
        <f>F16+E16</f>
        <v>135431000</v>
      </c>
      <c r="I16" s="68">
        <f t="shared" si="0"/>
        <v>135431000</v>
      </c>
      <c r="J16" s="52">
        <f t="shared" si="1"/>
        <v>0</v>
      </c>
      <c r="K16" s="44"/>
      <c r="L16" s="49"/>
      <c r="M16" s="50"/>
    </row>
    <row r="17" spans="1:13" s="33" customFormat="1" ht="33">
      <c r="A17" s="42">
        <v>10</v>
      </c>
      <c r="B17" s="54" t="s">
        <v>53</v>
      </c>
      <c r="C17" s="43"/>
      <c r="D17" s="43"/>
      <c r="E17" s="43">
        <v>110502000</v>
      </c>
      <c r="F17" s="43">
        <f>24056472+36103528</f>
        <v>60160000</v>
      </c>
      <c r="G17" s="43"/>
      <c r="H17" s="43">
        <f>F17+E17</f>
        <v>170662000</v>
      </c>
      <c r="I17" s="68">
        <f t="shared" si="0"/>
        <v>170662000</v>
      </c>
      <c r="J17" s="52">
        <f t="shared" si="1"/>
        <v>0</v>
      </c>
      <c r="K17" s="44"/>
      <c r="L17" s="49"/>
      <c r="M17" s="50"/>
    </row>
    <row r="18" spans="1:13" s="33" customFormat="1" ht="33">
      <c r="A18" s="42">
        <v>11</v>
      </c>
      <c r="B18" s="54" t="s">
        <v>54</v>
      </c>
      <c r="C18" s="43">
        <v>625019000</v>
      </c>
      <c r="D18" s="43"/>
      <c r="E18" s="43">
        <f>437513000+125004000</f>
        <v>562517000</v>
      </c>
      <c r="F18" s="43">
        <v>62502000</v>
      </c>
      <c r="G18" s="43">
        <v>350000000</v>
      </c>
      <c r="H18" s="43">
        <v>212517000</v>
      </c>
      <c r="I18" s="68">
        <f t="shared" si="0"/>
        <v>212517000</v>
      </c>
      <c r="J18" s="52">
        <f t="shared" si="1"/>
        <v>0</v>
      </c>
      <c r="K18" s="44"/>
      <c r="L18" s="49"/>
      <c r="M18" s="50"/>
    </row>
    <row r="19" spans="1:13" s="33" customFormat="1" ht="33">
      <c r="A19" s="42">
        <v>12</v>
      </c>
      <c r="B19" s="54" t="s">
        <v>55</v>
      </c>
      <c r="C19" s="43">
        <v>478819000</v>
      </c>
      <c r="D19" s="43"/>
      <c r="E19" s="43">
        <f>335173000+95764000</f>
        <v>430937000</v>
      </c>
      <c r="F19" s="43">
        <v>47882000</v>
      </c>
      <c r="G19" s="43">
        <v>290000000</v>
      </c>
      <c r="H19" s="43">
        <v>140937000</v>
      </c>
      <c r="I19" s="68">
        <f t="shared" si="0"/>
        <v>140937000</v>
      </c>
      <c r="J19" s="52">
        <f t="shared" si="1"/>
        <v>0</v>
      </c>
      <c r="K19" s="44"/>
      <c r="L19" s="49"/>
      <c r="M19" s="50"/>
    </row>
    <row r="20" spans="1:13" s="33" customFormat="1" ht="33">
      <c r="A20" s="42">
        <v>13</v>
      </c>
      <c r="B20" s="54" t="s">
        <v>56</v>
      </c>
      <c r="C20" s="43"/>
      <c r="D20" s="43"/>
      <c r="E20" s="43">
        <v>51400000</v>
      </c>
      <c r="F20" s="43">
        <v>2962158</v>
      </c>
      <c r="G20" s="43"/>
      <c r="H20" s="43">
        <f>F20+E20</f>
        <v>54362158</v>
      </c>
      <c r="I20" s="68">
        <f t="shared" si="0"/>
        <v>54362158</v>
      </c>
      <c r="J20" s="52">
        <f t="shared" si="1"/>
        <v>0</v>
      </c>
      <c r="K20" s="44"/>
      <c r="L20" s="49"/>
      <c r="M20" s="50"/>
    </row>
    <row r="21" spans="1:13" s="33" customFormat="1" ht="33">
      <c r="A21" s="42">
        <v>14</v>
      </c>
      <c r="B21" s="54" t="s">
        <v>57</v>
      </c>
      <c r="C21" s="43">
        <v>401000000</v>
      </c>
      <c r="D21" s="43"/>
      <c r="E21" s="43">
        <f>80200000+280700000</f>
        <v>360900000</v>
      </c>
      <c r="F21" s="43">
        <v>40100000</v>
      </c>
      <c r="G21" s="43">
        <v>130000000</v>
      </c>
      <c r="H21" s="43">
        <v>150700000</v>
      </c>
      <c r="I21" s="68">
        <f t="shared" si="0"/>
        <v>150700000</v>
      </c>
      <c r="J21" s="52">
        <f t="shared" si="1"/>
        <v>0</v>
      </c>
      <c r="K21" s="44"/>
      <c r="L21" s="49"/>
      <c r="M21" s="50"/>
    </row>
    <row r="22" spans="1:13" s="33" customFormat="1" ht="33">
      <c r="A22" s="42">
        <v>15</v>
      </c>
      <c r="B22" s="54" t="s">
        <v>58</v>
      </c>
      <c r="C22" s="43">
        <v>313916000</v>
      </c>
      <c r="D22" s="43"/>
      <c r="E22" s="43">
        <f>219741000+62783000</f>
        <v>282524000</v>
      </c>
      <c r="F22" s="43">
        <v>31392000</v>
      </c>
      <c r="G22" s="43">
        <v>170000000</v>
      </c>
      <c r="H22" s="43">
        <v>112524000</v>
      </c>
      <c r="I22" s="68">
        <f t="shared" si="0"/>
        <v>112524000</v>
      </c>
      <c r="J22" s="52">
        <f t="shared" si="1"/>
        <v>0</v>
      </c>
      <c r="K22" s="44"/>
      <c r="L22" s="49"/>
      <c r="M22" s="50"/>
    </row>
    <row r="23" spans="1:13" s="33" customFormat="1" ht="49.5">
      <c r="A23" s="42">
        <v>16</v>
      </c>
      <c r="B23" s="54" t="s">
        <v>40</v>
      </c>
      <c r="C23" s="43"/>
      <c r="D23" s="43"/>
      <c r="E23" s="51"/>
      <c r="F23" s="51"/>
      <c r="G23" s="51"/>
      <c r="H23" s="51">
        <v>900000000</v>
      </c>
      <c r="I23" s="52">
        <v>900000000</v>
      </c>
      <c r="J23" s="52">
        <f t="shared" si="1"/>
        <v>0</v>
      </c>
      <c r="K23" s="52"/>
      <c r="L23" s="49"/>
    </row>
    <row r="24" spans="1:13" s="33" customFormat="1" ht="49.5">
      <c r="A24" s="42">
        <v>17</v>
      </c>
      <c r="B24" s="54" t="s">
        <v>41</v>
      </c>
      <c r="C24" s="43"/>
      <c r="D24" s="43"/>
      <c r="E24" s="51"/>
      <c r="F24" s="51"/>
      <c r="G24" s="51"/>
      <c r="H24" s="51">
        <v>900000000</v>
      </c>
      <c r="I24" s="52">
        <v>842397000</v>
      </c>
      <c r="J24" s="52">
        <f t="shared" si="1"/>
        <v>57603000</v>
      </c>
      <c r="K24" s="52"/>
      <c r="L24" s="49"/>
    </row>
    <row r="25" spans="1:13" s="33" customFormat="1" ht="66">
      <c r="A25" s="42">
        <v>18</v>
      </c>
      <c r="B25" s="54" t="s">
        <v>42</v>
      </c>
      <c r="C25" s="43"/>
      <c r="D25" s="43"/>
      <c r="E25" s="51"/>
      <c r="F25" s="51"/>
      <c r="G25" s="51"/>
      <c r="H25" s="51">
        <v>800000000</v>
      </c>
      <c r="I25" s="52">
        <v>770187000</v>
      </c>
      <c r="J25" s="52"/>
      <c r="K25" s="52">
        <v>29813000</v>
      </c>
      <c r="L25" s="52"/>
    </row>
    <row r="26" spans="1:13" s="33" customFormat="1" ht="16.5">
      <c r="A26" s="42"/>
      <c r="B26" s="55" t="s">
        <v>80</v>
      </c>
      <c r="C26" s="43"/>
      <c r="D26" s="43"/>
      <c r="E26" s="43"/>
      <c r="F26" s="43"/>
      <c r="G26" s="43"/>
      <c r="H26" s="43"/>
      <c r="I26" s="68"/>
      <c r="J26" s="52">
        <f t="shared" si="1"/>
        <v>0</v>
      </c>
      <c r="K26" s="44"/>
      <c r="L26" s="49"/>
      <c r="M26" s="50"/>
    </row>
    <row r="27" spans="1:13" s="33" customFormat="1" ht="16.5">
      <c r="A27" s="42">
        <v>1</v>
      </c>
      <c r="B27" s="54" t="s">
        <v>37</v>
      </c>
      <c r="C27" s="43">
        <v>1071429000</v>
      </c>
      <c r="D27" s="43"/>
      <c r="E27" s="51">
        <f>750000000+214286000</f>
        <v>964286000</v>
      </c>
      <c r="F27" s="51">
        <v>107143000</v>
      </c>
      <c r="G27" s="51">
        <v>100000000</v>
      </c>
      <c r="H27" s="51">
        <v>650000000</v>
      </c>
      <c r="I27" s="52">
        <f>H27</f>
        <v>650000000</v>
      </c>
      <c r="J27" s="52">
        <f t="shared" si="1"/>
        <v>0</v>
      </c>
      <c r="K27" s="52"/>
      <c r="L27" s="49"/>
    </row>
    <row r="28" spans="1:13" s="33" customFormat="1" ht="33">
      <c r="A28" s="42">
        <v>2</v>
      </c>
      <c r="B28" s="54" t="s">
        <v>39</v>
      </c>
      <c r="C28" s="43">
        <v>800000000</v>
      </c>
      <c r="D28" s="43">
        <v>560000000</v>
      </c>
      <c r="E28" s="51">
        <v>160000000</v>
      </c>
      <c r="F28" s="51">
        <v>80000000</v>
      </c>
      <c r="G28" s="51"/>
      <c r="H28" s="51">
        <v>560000000</v>
      </c>
      <c r="I28" s="52">
        <f t="shared" ref="I28:I29" si="2">H28</f>
        <v>560000000</v>
      </c>
      <c r="J28" s="52">
        <f t="shared" si="1"/>
        <v>0</v>
      </c>
      <c r="K28" s="52"/>
      <c r="L28" s="49"/>
    </row>
    <row r="29" spans="1:13" s="33" customFormat="1" ht="49.5">
      <c r="A29" s="42">
        <v>3</v>
      </c>
      <c r="B29" s="54" t="s">
        <v>109</v>
      </c>
      <c r="C29" s="43">
        <v>660000000</v>
      </c>
      <c r="D29" s="43">
        <v>462000000</v>
      </c>
      <c r="E29" s="51">
        <v>132000000</v>
      </c>
      <c r="F29" s="51">
        <v>66000000</v>
      </c>
      <c r="G29" s="51">
        <v>173183000</v>
      </c>
      <c r="H29" s="51">
        <v>388817000</v>
      </c>
      <c r="I29" s="52">
        <f t="shared" si="2"/>
        <v>388817000</v>
      </c>
      <c r="J29" s="52">
        <f t="shared" si="1"/>
        <v>0</v>
      </c>
      <c r="K29" s="52"/>
      <c r="L29" s="49"/>
    </row>
    <row r="30" spans="1:13" s="33" customFormat="1" ht="16.5">
      <c r="A30" s="42">
        <v>4</v>
      </c>
      <c r="B30" s="54" t="s">
        <v>29</v>
      </c>
      <c r="C30" s="43"/>
      <c r="D30" s="43"/>
      <c r="E30" s="51"/>
      <c r="F30" s="51"/>
      <c r="G30" s="51"/>
      <c r="H30" s="51">
        <v>119149000</v>
      </c>
      <c r="I30" s="52">
        <v>119149000</v>
      </c>
      <c r="J30" s="52">
        <v>0</v>
      </c>
      <c r="K30" s="52"/>
      <c r="L30" s="49"/>
    </row>
    <row r="31" spans="1:13" s="33" customFormat="1" ht="33">
      <c r="A31" s="42">
        <v>5</v>
      </c>
      <c r="B31" s="54" t="s">
        <v>30</v>
      </c>
      <c r="C31" s="43"/>
      <c r="D31" s="43"/>
      <c r="E31" s="51"/>
      <c r="F31" s="51"/>
      <c r="G31" s="51"/>
      <c r="H31" s="51">
        <v>153886000</v>
      </c>
      <c r="I31" s="52">
        <v>153886000</v>
      </c>
      <c r="J31" s="52">
        <v>0</v>
      </c>
      <c r="K31" s="52"/>
      <c r="L31" s="49"/>
    </row>
    <row r="32" spans="1:13" s="33" customFormat="1" ht="31.5">
      <c r="A32" s="42">
        <v>6</v>
      </c>
      <c r="B32" s="9" t="s">
        <v>34</v>
      </c>
      <c r="C32" s="7"/>
      <c r="D32" s="7"/>
      <c r="E32" s="7"/>
      <c r="F32" s="7"/>
      <c r="G32" s="7"/>
      <c r="H32" s="7">
        <v>54458000</v>
      </c>
      <c r="I32" s="11">
        <f t="shared" ref="I32:I33" si="3">H32</f>
        <v>54458000</v>
      </c>
      <c r="J32" s="11">
        <f t="shared" ref="J32:J33" si="4">H32-I32</f>
        <v>0</v>
      </c>
      <c r="K32" s="11"/>
      <c r="L32" s="1"/>
      <c r="M32" s="46"/>
    </row>
    <row r="33" spans="1:13" s="33" customFormat="1" ht="18.75">
      <c r="A33" s="42">
        <v>7</v>
      </c>
      <c r="B33" s="9" t="s">
        <v>33</v>
      </c>
      <c r="C33" s="10"/>
      <c r="D33" s="10"/>
      <c r="E33" s="7"/>
      <c r="F33" s="7"/>
      <c r="G33" s="7"/>
      <c r="H33" s="7">
        <v>100000000</v>
      </c>
      <c r="I33" s="11">
        <f t="shared" si="3"/>
        <v>100000000</v>
      </c>
      <c r="J33" s="11">
        <f t="shared" si="4"/>
        <v>0</v>
      </c>
      <c r="K33" s="11"/>
      <c r="L33" s="1"/>
      <c r="M33" s="46"/>
    </row>
    <row r="34" spans="1:13" s="33" customFormat="1" ht="16.5">
      <c r="A34" s="42"/>
      <c r="B34" s="55" t="s">
        <v>81</v>
      </c>
      <c r="C34" s="43"/>
      <c r="D34" s="43"/>
      <c r="E34" s="51"/>
      <c r="F34" s="51"/>
      <c r="G34" s="51"/>
      <c r="H34" s="51"/>
      <c r="I34" s="52"/>
      <c r="J34" s="52"/>
      <c r="K34" s="52"/>
      <c r="L34" s="49"/>
    </row>
    <row r="35" spans="1:13" s="33" customFormat="1" ht="33">
      <c r="A35" s="42">
        <v>1</v>
      </c>
      <c r="B35" s="54" t="s">
        <v>82</v>
      </c>
      <c r="C35" s="43"/>
      <c r="D35" s="43"/>
      <c r="E35" s="51"/>
      <c r="F35" s="51"/>
      <c r="G35" s="51"/>
      <c r="H35" s="51">
        <v>800000000</v>
      </c>
      <c r="I35" s="52">
        <f>H35</f>
        <v>800000000</v>
      </c>
      <c r="J35" s="52">
        <f>H35-I35</f>
        <v>0</v>
      </c>
      <c r="K35" s="52"/>
      <c r="L35" s="49"/>
    </row>
    <row r="36" spans="1:13" s="33" customFormat="1" ht="33">
      <c r="A36" s="42">
        <v>2</v>
      </c>
      <c r="B36" s="54" t="s">
        <v>95</v>
      </c>
      <c r="C36" s="43"/>
      <c r="D36" s="43"/>
      <c r="E36" s="51"/>
      <c r="F36" s="51"/>
      <c r="G36" s="51"/>
      <c r="H36" s="51">
        <v>1000000000</v>
      </c>
      <c r="I36" s="52">
        <f>H36</f>
        <v>1000000000</v>
      </c>
      <c r="J36" s="52">
        <f t="shared" ref="J36:J37" si="5">H36-I36</f>
        <v>0</v>
      </c>
      <c r="K36" s="52"/>
      <c r="L36" s="49"/>
    </row>
    <row r="37" spans="1:13" s="33" customFormat="1" ht="33">
      <c r="A37" s="42">
        <v>3</v>
      </c>
      <c r="B37" s="54" t="s">
        <v>83</v>
      </c>
      <c r="C37" s="43">
        <v>300554000</v>
      </c>
      <c r="D37" s="43">
        <v>210388000</v>
      </c>
      <c r="E37" s="51">
        <v>60111000</v>
      </c>
      <c r="F37" s="51">
        <v>30055000</v>
      </c>
      <c r="G37" s="51"/>
      <c r="H37" s="51">
        <v>210388000</v>
      </c>
      <c r="I37" s="52">
        <f>H37</f>
        <v>210388000</v>
      </c>
      <c r="J37" s="52">
        <f t="shared" si="5"/>
        <v>0</v>
      </c>
      <c r="K37" s="52"/>
      <c r="L37" s="49"/>
    </row>
    <row r="38" spans="1:13" s="33" customFormat="1" ht="33">
      <c r="A38" s="42">
        <v>4</v>
      </c>
      <c r="B38" s="54" t="s">
        <v>84</v>
      </c>
      <c r="C38" s="43">
        <v>590000000</v>
      </c>
      <c r="D38" s="43">
        <v>413000000</v>
      </c>
      <c r="E38" s="51">
        <v>118000000</v>
      </c>
      <c r="F38" s="51">
        <v>59000000</v>
      </c>
      <c r="G38" s="51">
        <v>301131000</v>
      </c>
      <c r="H38" s="51">
        <f>111869000+118000000+50000000</f>
        <v>279869000</v>
      </c>
      <c r="I38" s="52">
        <v>257027000</v>
      </c>
      <c r="J38" s="52"/>
      <c r="K38" s="52">
        <f>H38-I38</f>
        <v>22842000</v>
      </c>
      <c r="L38" s="52"/>
    </row>
    <row r="39" spans="1:13" s="33" customFormat="1" ht="16.5">
      <c r="A39" s="42">
        <v>5</v>
      </c>
      <c r="B39" s="54" t="s">
        <v>85</v>
      </c>
      <c r="C39" s="43">
        <v>525787000</v>
      </c>
      <c r="D39" s="43">
        <v>368051000</v>
      </c>
      <c r="E39" s="51">
        <v>150157000</v>
      </c>
      <c r="F39" s="51">
        <v>52579000</v>
      </c>
      <c r="G39" s="51">
        <v>300000000</v>
      </c>
      <c r="H39" s="51">
        <v>168051000</v>
      </c>
      <c r="I39" s="52">
        <v>154883000</v>
      </c>
      <c r="J39" s="52"/>
      <c r="K39" s="52">
        <v>13168000</v>
      </c>
      <c r="L39" s="52"/>
    </row>
    <row r="40" spans="1:13" s="33" customFormat="1" ht="33">
      <c r="A40" s="42">
        <v>6</v>
      </c>
      <c r="B40" s="54" t="s">
        <v>86</v>
      </c>
      <c r="C40" s="43">
        <v>640716000</v>
      </c>
      <c r="D40" s="43">
        <v>448501000</v>
      </c>
      <c r="E40" s="51">
        <v>128143000</v>
      </c>
      <c r="F40" s="51">
        <v>64072000</v>
      </c>
      <c r="G40" s="51"/>
      <c r="H40" s="51">
        <v>626644000</v>
      </c>
      <c r="I40" s="52">
        <f>H40</f>
        <v>626644000</v>
      </c>
      <c r="J40" s="52">
        <f t="shared" ref="J40:J50" si="6">H40-I40</f>
        <v>0</v>
      </c>
      <c r="K40" s="52"/>
      <c r="L40" s="49"/>
    </row>
    <row r="41" spans="1:13" s="33" customFormat="1" ht="55.5" customHeight="1">
      <c r="A41" s="42">
        <v>7</v>
      </c>
      <c r="B41" s="54" t="s">
        <v>96</v>
      </c>
      <c r="C41" s="43">
        <v>800000000</v>
      </c>
      <c r="D41" s="43"/>
      <c r="E41" s="51">
        <f>560000000+160000000</f>
        <v>720000000</v>
      </c>
      <c r="F41" s="51">
        <v>80000000</v>
      </c>
      <c r="G41" s="51">
        <v>300000000</v>
      </c>
      <c r="H41" s="51">
        <v>260000000</v>
      </c>
      <c r="I41" s="52">
        <f>H41</f>
        <v>260000000</v>
      </c>
      <c r="J41" s="52">
        <f t="shared" si="6"/>
        <v>0</v>
      </c>
      <c r="K41" s="52"/>
      <c r="L41" s="69" t="s">
        <v>117</v>
      </c>
      <c r="M41" s="56"/>
    </row>
    <row r="42" spans="1:13" s="33" customFormat="1" ht="33">
      <c r="A42" s="42">
        <v>8</v>
      </c>
      <c r="B42" s="54" t="s">
        <v>97</v>
      </c>
      <c r="C42" s="43">
        <v>568484000</v>
      </c>
      <c r="D42" s="43"/>
      <c r="E42" s="51">
        <v>397939000</v>
      </c>
      <c r="F42" s="51">
        <v>113697000</v>
      </c>
      <c r="G42" s="51">
        <v>56848000</v>
      </c>
      <c r="H42" s="51">
        <v>189939000</v>
      </c>
      <c r="I42" s="52">
        <f>H42</f>
        <v>189939000</v>
      </c>
      <c r="J42" s="52">
        <f t="shared" si="6"/>
        <v>0</v>
      </c>
      <c r="K42" s="52"/>
      <c r="L42" s="49"/>
    </row>
    <row r="43" spans="1:13" s="33" customFormat="1" ht="33">
      <c r="A43" s="42">
        <v>9</v>
      </c>
      <c r="B43" s="54" t="s">
        <v>98</v>
      </c>
      <c r="C43" s="43"/>
      <c r="D43" s="43"/>
      <c r="E43" s="51"/>
      <c r="F43" s="51"/>
      <c r="G43" s="51"/>
      <c r="H43" s="51">
        <v>50000000</v>
      </c>
      <c r="I43" s="52">
        <f>H43</f>
        <v>50000000</v>
      </c>
      <c r="J43" s="52">
        <f t="shared" si="6"/>
        <v>0</v>
      </c>
      <c r="K43" s="52"/>
      <c r="L43" s="49"/>
    </row>
    <row r="44" spans="1:13" s="33" customFormat="1" ht="49.5">
      <c r="A44" s="42">
        <v>10</v>
      </c>
      <c r="B44" s="54" t="s">
        <v>87</v>
      </c>
      <c r="C44" s="43"/>
      <c r="D44" s="43"/>
      <c r="E44" s="51"/>
      <c r="F44" s="51"/>
      <c r="G44" s="51"/>
      <c r="H44" s="51">
        <v>50000000</v>
      </c>
      <c r="I44" s="52">
        <f t="shared" ref="I44:I50" si="7">H44</f>
        <v>50000000</v>
      </c>
      <c r="J44" s="52">
        <f t="shared" si="6"/>
        <v>0</v>
      </c>
      <c r="K44" s="52"/>
      <c r="L44" s="49"/>
    </row>
    <row r="45" spans="1:13" s="33" customFormat="1" ht="16.5">
      <c r="A45" s="42">
        <v>11</v>
      </c>
      <c r="B45" s="54" t="s">
        <v>88</v>
      </c>
      <c r="C45" s="43"/>
      <c r="D45" s="43"/>
      <c r="E45" s="51"/>
      <c r="F45" s="51"/>
      <c r="G45" s="51"/>
      <c r="H45" s="51">
        <v>70000000</v>
      </c>
      <c r="I45" s="52">
        <f t="shared" si="7"/>
        <v>70000000</v>
      </c>
      <c r="J45" s="52">
        <f t="shared" si="6"/>
        <v>0</v>
      </c>
      <c r="K45" s="52"/>
      <c r="L45" s="49"/>
    </row>
    <row r="46" spans="1:13" s="33" customFormat="1" ht="33">
      <c r="A46" s="42">
        <v>12</v>
      </c>
      <c r="B46" s="54" t="s">
        <v>89</v>
      </c>
      <c r="C46" s="43"/>
      <c r="D46" s="43"/>
      <c r="E46" s="51"/>
      <c r="F46" s="51"/>
      <c r="G46" s="51"/>
      <c r="H46" s="51">
        <v>100000000</v>
      </c>
      <c r="I46" s="52">
        <f t="shared" si="7"/>
        <v>100000000</v>
      </c>
      <c r="J46" s="52">
        <f t="shared" si="6"/>
        <v>0</v>
      </c>
      <c r="K46" s="52"/>
      <c r="L46" s="49"/>
    </row>
    <row r="47" spans="1:13" s="33" customFormat="1" ht="33">
      <c r="A47" s="42">
        <v>13</v>
      </c>
      <c r="B47" s="54" t="s">
        <v>90</v>
      </c>
      <c r="C47" s="43"/>
      <c r="D47" s="43"/>
      <c r="E47" s="51"/>
      <c r="F47" s="51"/>
      <c r="G47" s="51"/>
      <c r="H47" s="51">
        <v>100000000</v>
      </c>
      <c r="I47" s="52">
        <f t="shared" si="7"/>
        <v>100000000</v>
      </c>
      <c r="J47" s="52">
        <f t="shared" si="6"/>
        <v>0</v>
      </c>
      <c r="K47" s="52"/>
      <c r="L47" s="49"/>
    </row>
    <row r="48" spans="1:13" s="33" customFormat="1" ht="33">
      <c r="A48" s="42">
        <v>14</v>
      </c>
      <c r="B48" s="54" t="s">
        <v>91</v>
      </c>
      <c r="C48" s="43"/>
      <c r="D48" s="43"/>
      <c r="E48" s="51"/>
      <c r="F48" s="51"/>
      <c r="G48" s="51"/>
      <c r="H48" s="51">
        <v>101113810</v>
      </c>
      <c r="I48" s="52">
        <f t="shared" si="7"/>
        <v>101113810</v>
      </c>
      <c r="J48" s="52">
        <f t="shared" si="6"/>
        <v>0</v>
      </c>
      <c r="K48" s="52"/>
      <c r="L48" s="49"/>
    </row>
    <row r="49" spans="1:12" s="33" customFormat="1" ht="33">
      <c r="A49" s="42">
        <v>15</v>
      </c>
      <c r="B49" s="54" t="s">
        <v>92</v>
      </c>
      <c r="C49" s="43"/>
      <c r="D49" s="43"/>
      <c r="E49" s="51"/>
      <c r="F49" s="51"/>
      <c r="G49" s="51"/>
      <c r="H49" s="51">
        <v>60000000</v>
      </c>
      <c r="I49" s="52">
        <f t="shared" si="7"/>
        <v>60000000</v>
      </c>
      <c r="J49" s="52">
        <f t="shared" si="6"/>
        <v>0</v>
      </c>
      <c r="K49" s="52"/>
      <c r="L49" s="49"/>
    </row>
    <row r="50" spans="1:12" s="33" customFormat="1" ht="33">
      <c r="A50" s="42">
        <v>16</v>
      </c>
      <c r="B50" s="54" t="s">
        <v>93</v>
      </c>
      <c r="C50" s="43"/>
      <c r="D50" s="43"/>
      <c r="E50" s="51"/>
      <c r="F50" s="51"/>
      <c r="G50" s="51"/>
      <c r="H50" s="51">
        <v>60000000</v>
      </c>
      <c r="I50" s="52">
        <f t="shared" si="7"/>
        <v>60000000</v>
      </c>
      <c r="J50" s="52">
        <f t="shared" si="6"/>
        <v>0</v>
      </c>
      <c r="K50" s="52"/>
      <c r="L50" s="49"/>
    </row>
    <row r="51" spans="1:12" s="33" customFormat="1" ht="33">
      <c r="A51" s="61">
        <v>17</v>
      </c>
      <c r="B51" s="62" t="s">
        <v>94</v>
      </c>
      <c r="C51" s="63"/>
      <c r="D51" s="63"/>
      <c r="E51" s="64"/>
      <c r="F51" s="64"/>
      <c r="G51" s="64"/>
      <c r="H51" s="64">
        <v>60000000</v>
      </c>
      <c r="I51" s="57">
        <v>39689000</v>
      </c>
      <c r="J51" s="57"/>
      <c r="K51" s="57">
        <v>20311000</v>
      </c>
      <c r="L51" s="65"/>
    </row>
    <row r="52" spans="1:12" s="16" customFormat="1" ht="16.5">
      <c r="A52" s="17">
        <f>A51+A33+A25</f>
        <v>42</v>
      </c>
      <c r="B52" s="66" t="s">
        <v>23</v>
      </c>
      <c r="C52" s="58">
        <f>SUM(C7:C51)</f>
        <v>9337013000</v>
      </c>
      <c r="D52" s="58">
        <f>SUM(D7:D51)</f>
        <v>3176638000</v>
      </c>
      <c r="E52" s="58">
        <f>SUM(E7:E51)</f>
        <v>5483094000</v>
      </c>
      <c r="F52" s="58">
        <f>SUM(F7:F51)</f>
        <v>1413824028</v>
      </c>
      <c r="G52" s="58">
        <f>SUM(G7:G51)</f>
        <v>2359986000</v>
      </c>
      <c r="H52" s="58">
        <f>ROUND(SUM(H8:H51),-3)</f>
        <v>11003217000</v>
      </c>
      <c r="I52" s="58">
        <f>ROUND(SUM(I8:I51),-3)</f>
        <v>10859480000</v>
      </c>
      <c r="J52" s="58">
        <f>SUM(J8:J51)</f>
        <v>57603000</v>
      </c>
      <c r="K52" s="58">
        <f>SUM(K8:K51)</f>
        <v>86134000</v>
      </c>
      <c r="L52" s="67"/>
    </row>
    <row r="53" spans="1:12">
      <c r="I53" s="3">
        <f>I52+'Dmuc SN chuyển tiêp'!I44+'Dmuc SN (chưa thi công)'!G14</f>
        <v>24901115000</v>
      </c>
      <c r="K53" s="3">
        <f>K52+'Dmuc SN chuyển tiêp'!K44</f>
        <v>173068000</v>
      </c>
    </row>
  </sheetData>
  <mergeCells count="13">
    <mergeCell ref="L5:L6"/>
    <mergeCell ref="A1:L1"/>
    <mergeCell ref="A2:L2"/>
    <mergeCell ref="A3:L3"/>
    <mergeCell ref="J5:J6"/>
    <mergeCell ref="K5:K6"/>
    <mergeCell ref="A5:A6"/>
    <mergeCell ref="B5:B6"/>
    <mergeCell ref="C5:C6"/>
    <mergeCell ref="D5:F5"/>
    <mergeCell ref="G5:G6"/>
    <mergeCell ref="H5:H6"/>
    <mergeCell ref="I5:I6"/>
  </mergeCells>
  <pageMargins left="0.261811024" right="6.4960630000000005E-2" top="0.30118110199999998" bottom="0.30118110199999998" header="6.4960630000000005E-2" footer="6.4960630000000005E-2"/>
  <pageSetup paperSize="9" scale="70" orientation="landscape" r:id="rId1"/>
  <colBreaks count="1" manualBreakCount="1">
    <brk id="12" max="4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50"/>
  <sheetViews>
    <sheetView tabSelected="1" topLeftCell="A37" zoomScaleNormal="100" zoomScaleSheetLayoutView="85" workbookViewId="0">
      <selection activeCell="K9" sqref="K9"/>
    </sheetView>
  </sheetViews>
  <sheetFormatPr defaultColWidth="8.88671875" defaultRowHeight="15.75"/>
  <cols>
    <col min="1" max="1" width="5.33203125" style="4" customWidth="1"/>
    <col min="2" max="2" width="40" style="2" bestFit="1" customWidth="1"/>
    <col min="3" max="3" width="14.33203125" style="2" hidden="1" customWidth="1"/>
    <col min="4" max="4" width="14.6640625" style="2" hidden="1" customWidth="1"/>
    <col min="5" max="5" width="16.6640625" style="2" hidden="1" customWidth="1"/>
    <col min="6" max="6" width="10.44140625" style="2" hidden="1" customWidth="1"/>
    <col min="7" max="7" width="14.88671875" style="2" hidden="1" customWidth="1"/>
    <col min="8" max="8" width="13.33203125" style="2" customWidth="1"/>
    <col min="9" max="9" width="13.6640625" style="3" customWidth="1"/>
    <col min="10" max="10" width="11.44140625" style="3" customWidth="1"/>
    <col min="11" max="11" width="10.5546875" style="3" customWidth="1"/>
    <col min="12" max="12" width="16.44140625" style="1" hidden="1" customWidth="1"/>
    <col min="13" max="13" width="12.6640625" style="1" customWidth="1"/>
    <col min="14" max="16384" width="8.88671875" style="1"/>
  </cols>
  <sheetData>
    <row r="1" spans="1:13" ht="18.75">
      <c r="A1" s="72" t="s">
        <v>114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3" ht="18.75">
      <c r="A2" s="72" t="s">
        <v>25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</row>
    <row r="3" spans="1:13" s="33" customFormat="1" ht="21.75" customHeight="1">
      <c r="A3" s="73" t="s">
        <v>120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</row>
    <row r="4" spans="1:13" ht="13.15" customHeight="1"/>
    <row r="5" spans="1:13" s="13" customFormat="1">
      <c r="A5" s="89" t="s">
        <v>0</v>
      </c>
      <c r="B5" s="91" t="s">
        <v>5</v>
      </c>
      <c r="C5" s="91" t="s">
        <v>6</v>
      </c>
      <c r="D5" s="20"/>
      <c r="E5" s="93" t="s">
        <v>11</v>
      </c>
      <c r="F5" s="93"/>
      <c r="G5" s="20"/>
      <c r="H5" s="93" t="s">
        <v>35</v>
      </c>
      <c r="I5" s="94" t="s">
        <v>7</v>
      </c>
      <c r="J5" s="94" t="s">
        <v>8</v>
      </c>
      <c r="K5" s="94" t="s">
        <v>108</v>
      </c>
      <c r="M5" s="87" t="s">
        <v>115</v>
      </c>
    </row>
    <row r="6" spans="1:13" s="13" customFormat="1">
      <c r="A6" s="90"/>
      <c r="B6" s="92"/>
      <c r="C6" s="92"/>
      <c r="D6" s="21"/>
      <c r="E6" s="15" t="s">
        <v>12</v>
      </c>
      <c r="F6" s="15" t="s">
        <v>10</v>
      </c>
      <c r="G6" s="21"/>
      <c r="H6" s="96"/>
      <c r="I6" s="95"/>
      <c r="J6" s="95"/>
      <c r="K6" s="95"/>
      <c r="M6" s="88"/>
    </row>
    <row r="7" spans="1:13" s="13" customFormat="1">
      <c r="A7" s="23"/>
      <c r="B7" s="24" t="s">
        <v>107</v>
      </c>
      <c r="C7" s="24"/>
      <c r="D7" s="24"/>
      <c r="E7" s="20"/>
      <c r="F7" s="20"/>
      <c r="G7" s="24"/>
      <c r="H7" s="24"/>
      <c r="I7" s="25"/>
      <c r="J7" s="25"/>
      <c r="K7" s="25"/>
      <c r="M7" s="45"/>
    </row>
    <row r="8" spans="1:13" ht="32.25">
      <c r="A8" s="8">
        <v>1</v>
      </c>
      <c r="B8" s="9" t="s">
        <v>56</v>
      </c>
      <c r="C8" s="10"/>
      <c r="D8" s="10"/>
      <c r="E8" s="7"/>
      <c r="F8" s="7"/>
      <c r="G8" s="7"/>
      <c r="H8" s="7">
        <v>59920000</v>
      </c>
      <c r="I8" s="11">
        <v>59920000</v>
      </c>
      <c r="J8" s="11">
        <f t="shared" ref="J8:J34" si="0">H8-I8</f>
        <v>0</v>
      </c>
      <c r="K8" s="11"/>
      <c r="M8" s="46"/>
    </row>
    <row r="9" spans="1:13" ht="32.25">
      <c r="A9" s="8">
        <v>2</v>
      </c>
      <c r="B9" s="9" t="s">
        <v>45</v>
      </c>
      <c r="C9" s="10"/>
      <c r="D9" s="10"/>
      <c r="E9" s="7"/>
      <c r="F9" s="7"/>
      <c r="G9" s="7"/>
      <c r="H9" s="7">
        <v>51461000</v>
      </c>
      <c r="I9" s="11">
        <v>51461000</v>
      </c>
      <c r="J9" s="11">
        <f t="shared" si="0"/>
        <v>0</v>
      </c>
      <c r="K9" s="11"/>
      <c r="M9" s="46"/>
    </row>
    <row r="10" spans="1:13" ht="32.25">
      <c r="A10" s="8">
        <v>3</v>
      </c>
      <c r="B10" s="9" t="s">
        <v>62</v>
      </c>
      <c r="C10" s="10"/>
      <c r="D10" s="10"/>
      <c r="E10" s="7"/>
      <c r="F10" s="7"/>
      <c r="G10" s="7"/>
      <c r="H10" s="7">
        <v>700000000</v>
      </c>
      <c r="I10" s="11">
        <v>699004000</v>
      </c>
      <c r="J10" s="11"/>
      <c r="K10" s="11">
        <v>996000</v>
      </c>
      <c r="M10" s="46"/>
    </row>
    <row r="11" spans="1:13" ht="32.25">
      <c r="A11" s="8">
        <v>4</v>
      </c>
      <c r="B11" s="9" t="s">
        <v>40</v>
      </c>
      <c r="C11" s="10"/>
      <c r="D11" s="10"/>
      <c r="E11" s="7"/>
      <c r="F11" s="7"/>
      <c r="G11" s="7"/>
      <c r="H11" s="7">
        <v>100000000</v>
      </c>
      <c r="I11" s="11">
        <v>100000000</v>
      </c>
      <c r="J11" s="11">
        <f t="shared" si="0"/>
        <v>0</v>
      </c>
      <c r="K11" s="11"/>
      <c r="M11" s="46"/>
    </row>
    <row r="12" spans="1:13" ht="32.25">
      <c r="A12" s="8">
        <v>5</v>
      </c>
      <c r="B12" s="9" t="s">
        <v>2</v>
      </c>
      <c r="C12" s="10"/>
      <c r="D12" s="10"/>
      <c r="E12" s="7"/>
      <c r="F12" s="7"/>
      <c r="G12" s="7"/>
      <c r="H12" s="7">
        <v>950000000</v>
      </c>
      <c r="I12" s="11">
        <v>883853000</v>
      </c>
      <c r="J12" s="11">
        <f t="shared" si="0"/>
        <v>66147000</v>
      </c>
      <c r="K12" s="11"/>
      <c r="L12" s="59" t="s">
        <v>27</v>
      </c>
      <c r="M12" s="46"/>
    </row>
    <row r="13" spans="1:13" ht="32.25">
      <c r="A13" s="8">
        <v>6</v>
      </c>
      <c r="B13" s="9" t="s">
        <v>63</v>
      </c>
      <c r="C13" s="10"/>
      <c r="D13" s="10"/>
      <c r="E13" s="7"/>
      <c r="F13" s="7"/>
      <c r="G13" s="7"/>
      <c r="H13" s="7">
        <v>1000000000</v>
      </c>
      <c r="I13" s="11">
        <v>981878000</v>
      </c>
      <c r="J13" s="11"/>
      <c r="K13" s="11">
        <v>18122000</v>
      </c>
      <c r="M13" s="46"/>
    </row>
    <row r="14" spans="1:13" ht="48">
      <c r="A14" s="8">
        <v>7</v>
      </c>
      <c r="B14" s="9" t="s">
        <v>64</v>
      </c>
      <c r="C14" s="10"/>
      <c r="D14" s="10"/>
      <c r="E14" s="7"/>
      <c r="F14" s="7"/>
      <c r="G14" s="7"/>
      <c r="H14" s="7">
        <v>149330000</v>
      </c>
      <c r="I14" s="11">
        <v>149330000</v>
      </c>
      <c r="J14" s="11">
        <f t="shared" si="0"/>
        <v>0</v>
      </c>
      <c r="K14" s="11"/>
      <c r="M14" s="46"/>
    </row>
    <row r="15" spans="1:13" ht="32.25">
      <c r="A15" s="8">
        <v>8</v>
      </c>
      <c r="B15" s="9" t="s">
        <v>65</v>
      </c>
      <c r="C15" s="10"/>
      <c r="D15" s="10"/>
      <c r="E15" s="7"/>
      <c r="F15" s="7"/>
      <c r="G15" s="7"/>
      <c r="H15" s="7">
        <v>500000000</v>
      </c>
      <c r="I15" s="11">
        <v>445423000</v>
      </c>
      <c r="J15" s="11"/>
      <c r="K15" s="11">
        <v>54577000</v>
      </c>
      <c r="M15" s="46"/>
    </row>
    <row r="16" spans="1:13" ht="32.25">
      <c r="A16" s="8">
        <v>9</v>
      </c>
      <c r="B16" s="9" t="s">
        <v>66</v>
      </c>
      <c r="C16" s="10"/>
      <c r="D16" s="10"/>
      <c r="E16" s="7"/>
      <c r="F16" s="7"/>
      <c r="G16" s="7"/>
      <c r="H16" s="7">
        <v>300000000</v>
      </c>
      <c r="I16" s="11">
        <v>300000000</v>
      </c>
      <c r="J16" s="11">
        <f t="shared" si="0"/>
        <v>0</v>
      </c>
      <c r="K16" s="11"/>
      <c r="M16" s="46"/>
    </row>
    <row r="17" spans="1:13" ht="32.25">
      <c r="A17" s="8">
        <v>10</v>
      </c>
      <c r="B17" s="9" t="s">
        <v>67</v>
      </c>
      <c r="C17" s="10"/>
      <c r="D17" s="10"/>
      <c r="E17" s="7"/>
      <c r="F17" s="7"/>
      <c r="G17" s="7"/>
      <c r="H17" s="7">
        <v>280000000</v>
      </c>
      <c r="I17" s="11">
        <v>280000000</v>
      </c>
      <c r="J17" s="11">
        <f t="shared" si="0"/>
        <v>0</v>
      </c>
      <c r="K17" s="11"/>
      <c r="M17" s="46"/>
    </row>
    <row r="18" spans="1:13" ht="32.25">
      <c r="A18" s="8">
        <v>11</v>
      </c>
      <c r="B18" s="9" t="s">
        <v>68</v>
      </c>
      <c r="C18" s="10"/>
      <c r="D18" s="10"/>
      <c r="E18" s="7"/>
      <c r="F18" s="7"/>
      <c r="G18" s="7"/>
      <c r="H18" s="7">
        <v>1100000000</v>
      </c>
      <c r="I18" s="11">
        <v>1100000000</v>
      </c>
      <c r="J18" s="11">
        <f t="shared" si="0"/>
        <v>0</v>
      </c>
      <c r="K18" s="11"/>
      <c r="M18" s="46"/>
    </row>
    <row r="19" spans="1:13" ht="18.75">
      <c r="A19" s="8">
        <v>12</v>
      </c>
      <c r="B19" s="9" t="s">
        <v>69</v>
      </c>
      <c r="C19" s="10"/>
      <c r="D19" s="10"/>
      <c r="E19" s="7"/>
      <c r="F19" s="7"/>
      <c r="G19" s="7"/>
      <c r="H19" s="7">
        <v>90000000</v>
      </c>
      <c r="I19" s="11">
        <v>90000000</v>
      </c>
      <c r="J19" s="11">
        <f t="shared" si="0"/>
        <v>0</v>
      </c>
      <c r="K19" s="11"/>
      <c r="M19" s="46"/>
    </row>
    <row r="20" spans="1:13" ht="48">
      <c r="A20" s="8">
        <v>13</v>
      </c>
      <c r="B20" s="9" t="s">
        <v>70</v>
      </c>
      <c r="C20" s="10"/>
      <c r="D20" s="10"/>
      <c r="E20" s="7"/>
      <c r="F20" s="7"/>
      <c r="G20" s="7"/>
      <c r="H20" s="7">
        <v>500000000</v>
      </c>
      <c r="I20" s="11">
        <v>500000000</v>
      </c>
      <c r="J20" s="11">
        <f t="shared" si="0"/>
        <v>0</v>
      </c>
      <c r="K20" s="11"/>
      <c r="M20" s="46"/>
    </row>
    <row r="21" spans="1:13" ht="48">
      <c r="A21" s="8">
        <v>14</v>
      </c>
      <c r="B21" s="9" t="s">
        <v>71</v>
      </c>
      <c r="C21" s="10"/>
      <c r="D21" s="10"/>
      <c r="E21" s="7"/>
      <c r="F21" s="7"/>
      <c r="G21" s="7"/>
      <c r="H21" s="7">
        <v>90000000</v>
      </c>
      <c r="I21" s="11">
        <v>90000000</v>
      </c>
      <c r="J21" s="11">
        <f t="shared" si="0"/>
        <v>0</v>
      </c>
      <c r="K21" s="11"/>
      <c r="M21" s="46"/>
    </row>
    <row r="22" spans="1:13" ht="32.25">
      <c r="A22" s="8">
        <v>15</v>
      </c>
      <c r="B22" s="9" t="s">
        <v>72</v>
      </c>
      <c r="C22" s="10"/>
      <c r="D22" s="10"/>
      <c r="E22" s="7"/>
      <c r="F22" s="7"/>
      <c r="G22" s="7"/>
      <c r="H22" s="7">
        <v>1130000000</v>
      </c>
      <c r="I22" s="11">
        <v>1130000000</v>
      </c>
      <c r="J22" s="11">
        <f t="shared" si="0"/>
        <v>0</v>
      </c>
      <c r="K22" s="11"/>
      <c r="M22" s="46"/>
    </row>
    <row r="23" spans="1:13" ht="32.25">
      <c r="A23" s="8">
        <v>16</v>
      </c>
      <c r="B23" s="9" t="s">
        <v>73</v>
      </c>
      <c r="C23" s="10"/>
      <c r="D23" s="10"/>
      <c r="E23" s="7"/>
      <c r="F23" s="7"/>
      <c r="G23" s="7"/>
      <c r="H23" s="7">
        <v>1000000000</v>
      </c>
      <c r="I23" s="11">
        <v>929662000</v>
      </c>
      <c r="J23" s="11">
        <f t="shared" si="0"/>
        <v>70338000</v>
      </c>
      <c r="K23" s="11"/>
      <c r="L23" s="59" t="s">
        <v>27</v>
      </c>
      <c r="M23" s="46"/>
    </row>
    <row r="24" spans="1:13" ht="48">
      <c r="A24" s="8">
        <v>17</v>
      </c>
      <c r="B24" s="9" t="s">
        <v>74</v>
      </c>
      <c r="C24" s="10"/>
      <c r="D24" s="10"/>
      <c r="E24" s="7"/>
      <c r="F24" s="7"/>
      <c r="G24" s="7"/>
      <c r="H24" s="7">
        <v>1000000000</v>
      </c>
      <c r="I24" s="11">
        <v>992885000</v>
      </c>
      <c r="J24" s="11"/>
      <c r="K24" s="11">
        <v>7115000</v>
      </c>
      <c r="M24" s="46"/>
    </row>
    <row r="25" spans="1:13" ht="32.25">
      <c r="A25" s="8">
        <v>18</v>
      </c>
      <c r="B25" s="9" t="s">
        <v>75</v>
      </c>
      <c r="C25" s="10"/>
      <c r="D25" s="10"/>
      <c r="E25" s="7"/>
      <c r="F25" s="7"/>
      <c r="G25" s="7"/>
      <c r="H25" s="7">
        <v>195000000</v>
      </c>
      <c r="I25" s="11">
        <v>195000000</v>
      </c>
      <c r="J25" s="11">
        <f t="shared" si="0"/>
        <v>0</v>
      </c>
      <c r="K25" s="11"/>
      <c r="M25" s="46"/>
    </row>
    <row r="26" spans="1:13" ht="18.75">
      <c r="A26" s="8"/>
      <c r="B26" s="31" t="s">
        <v>80</v>
      </c>
      <c r="C26" s="10"/>
      <c r="D26" s="10"/>
      <c r="E26" s="7"/>
      <c r="F26" s="7"/>
      <c r="G26" s="7"/>
      <c r="H26" s="7"/>
      <c r="I26" s="11"/>
      <c r="J26" s="11">
        <f t="shared" si="0"/>
        <v>0</v>
      </c>
      <c r="K26" s="11"/>
      <c r="M26" s="46"/>
    </row>
    <row r="27" spans="1:13" ht="32.25">
      <c r="A27" s="8">
        <v>1</v>
      </c>
      <c r="B27" s="9" t="s">
        <v>32</v>
      </c>
      <c r="C27" s="10"/>
      <c r="D27" s="10"/>
      <c r="E27" s="7"/>
      <c r="F27" s="7"/>
      <c r="G27" s="7"/>
      <c r="H27" s="7">
        <v>207431000</v>
      </c>
      <c r="I27" s="11">
        <f>H27</f>
        <v>207431000</v>
      </c>
      <c r="J27" s="11">
        <f t="shared" si="0"/>
        <v>0</v>
      </c>
      <c r="K27" s="11"/>
      <c r="M27" s="46"/>
    </row>
    <row r="28" spans="1:13" ht="18.75">
      <c r="A28" s="8">
        <v>2</v>
      </c>
      <c r="B28" s="9" t="s">
        <v>36</v>
      </c>
      <c r="C28" s="10"/>
      <c r="D28" s="10"/>
      <c r="E28" s="7"/>
      <c r="F28" s="7"/>
      <c r="G28" s="7"/>
      <c r="H28" s="7">
        <v>250000000</v>
      </c>
      <c r="I28" s="11">
        <f t="shared" ref="I28:I34" si="1">H28</f>
        <v>250000000</v>
      </c>
      <c r="J28" s="11">
        <f t="shared" si="0"/>
        <v>0</v>
      </c>
      <c r="K28" s="11"/>
      <c r="M28" s="46"/>
    </row>
    <row r="29" spans="1:13" ht="48">
      <c r="A29" s="8">
        <v>3</v>
      </c>
      <c r="B29" s="9" t="s">
        <v>60</v>
      </c>
      <c r="C29" s="10"/>
      <c r="D29" s="10"/>
      <c r="E29" s="7"/>
      <c r="F29" s="7"/>
      <c r="G29" s="7"/>
      <c r="H29" s="7">
        <v>200000000</v>
      </c>
      <c r="I29" s="11">
        <f t="shared" si="1"/>
        <v>200000000</v>
      </c>
      <c r="J29" s="11">
        <f t="shared" si="0"/>
        <v>0</v>
      </c>
      <c r="K29" s="11"/>
      <c r="M29" s="46"/>
    </row>
    <row r="30" spans="1:13" ht="63.75">
      <c r="A30" s="8">
        <v>4</v>
      </c>
      <c r="B30" s="9" t="s">
        <v>61</v>
      </c>
      <c r="C30" s="10"/>
      <c r="D30" s="10"/>
      <c r="E30" s="7"/>
      <c r="F30" s="7"/>
      <c r="G30" s="7"/>
      <c r="H30" s="7">
        <v>200000000</v>
      </c>
      <c r="I30" s="11">
        <f t="shared" si="1"/>
        <v>200000000</v>
      </c>
      <c r="J30" s="11">
        <f t="shared" si="0"/>
        <v>0</v>
      </c>
      <c r="K30" s="11"/>
      <c r="M30" s="46"/>
    </row>
    <row r="31" spans="1:13" ht="48">
      <c r="A31" s="8">
        <v>5</v>
      </c>
      <c r="B31" s="9" t="s">
        <v>77</v>
      </c>
      <c r="C31" s="10"/>
      <c r="D31" s="10"/>
      <c r="E31" s="7"/>
      <c r="F31" s="7"/>
      <c r="G31" s="7"/>
      <c r="H31" s="7">
        <v>300000000</v>
      </c>
      <c r="I31" s="11">
        <f t="shared" si="1"/>
        <v>300000000</v>
      </c>
      <c r="J31" s="11">
        <f t="shared" si="0"/>
        <v>0</v>
      </c>
      <c r="K31" s="11"/>
      <c r="M31" s="46"/>
    </row>
    <row r="32" spans="1:13" ht="48">
      <c r="A32" s="8">
        <v>6</v>
      </c>
      <c r="B32" s="9" t="s">
        <v>76</v>
      </c>
      <c r="C32" s="10">
        <v>1080000000</v>
      </c>
      <c r="D32" s="10"/>
      <c r="E32" s="7"/>
      <c r="F32" s="7"/>
      <c r="G32" s="7"/>
      <c r="H32" s="7">
        <f>C32</f>
        <v>1080000000</v>
      </c>
      <c r="I32" s="11">
        <f t="shared" si="1"/>
        <v>1080000000</v>
      </c>
      <c r="J32" s="11">
        <f t="shared" si="0"/>
        <v>0</v>
      </c>
      <c r="K32" s="11"/>
      <c r="M32" s="46"/>
    </row>
    <row r="33" spans="1:13" ht="18.75">
      <c r="A33" s="8">
        <v>7</v>
      </c>
      <c r="B33" s="9" t="s">
        <v>78</v>
      </c>
      <c r="C33" s="10"/>
      <c r="D33" s="10"/>
      <c r="E33" s="7"/>
      <c r="F33" s="7"/>
      <c r="G33" s="7"/>
      <c r="H33" s="7">
        <v>73000000</v>
      </c>
      <c r="I33" s="11">
        <f t="shared" si="1"/>
        <v>73000000</v>
      </c>
      <c r="J33" s="11">
        <f t="shared" si="0"/>
        <v>0</v>
      </c>
      <c r="K33" s="11"/>
      <c r="M33" s="46"/>
    </row>
    <row r="34" spans="1:13" ht="32.25">
      <c r="A34" s="8">
        <v>8</v>
      </c>
      <c r="B34" s="9" t="s">
        <v>79</v>
      </c>
      <c r="C34" s="10"/>
      <c r="D34" s="10"/>
      <c r="E34" s="7"/>
      <c r="F34" s="7"/>
      <c r="G34" s="7"/>
      <c r="H34" s="7">
        <v>60000000</v>
      </c>
      <c r="I34" s="11">
        <f t="shared" si="1"/>
        <v>60000000</v>
      </c>
      <c r="J34" s="11">
        <f t="shared" si="0"/>
        <v>0</v>
      </c>
      <c r="K34" s="11"/>
      <c r="M34" s="46"/>
    </row>
    <row r="35" spans="1:13" ht="18.75">
      <c r="A35" s="8"/>
      <c r="B35" s="31" t="s">
        <v>81</v>
      </c>
      <c r="C35" s="10"/>
      <c r="D35" s="10"/>
      <c r="E35" s="7"/>
      <c r="F35" s="7"/>
      <c r="G35" s="7"/>
      <c r="H35" s="7"/>
      <c r="I35" s="11"/>
      <c r="J35" s="11"/>
      <c r="K35" s="11"/>
      <c r="M35" s="46"/>
    </row>
    <row r="36" spans="1:13" ht="18.75">
      <c r="A36" s="8">
        <v>1</v>
      </c>
      <c r="B36" s="9" t="s">
        <v>99</v>
      </c>
      <c r="C36" s="10"/>
      <c r="D36" s="10"/>
      <c r="E36" s="7"/>
      <c r="F36" s="7"/>
      <c r="G36" s="7"/>
      <c r="H36" s="7">
        <v>100000000</v>
      </c>
      <c r="I36" s="11">
        <v>100000000</v>
      </c>
      <c r="J36" s="11">
        <f>H36-I36</f>
        <v>0</v>
      </c>
      <c r="K36" s="11"/>
      <c r="M36" s="46"/>
    </row>
    <row r="37" spans="1:13" ht="32.25">
      <c r="A37" s="8">
        <v>2</v>
      </c>
      <c r="B37" s="26" t="s">
        <v>100</v>
      </c>
      <c r="C37" s="10"/>
      <c r="D37" s="10"/>
      <c r="E37" s="7"/>
      <c r="F37" s="7"/>
      <c r="G37" s="7"/>
      <c r="H37" s="7">
        <v>100000000</v>
      </c>
      <c r="I37" s="11">
        <v>100000000</v>
      </c>
      <c r="J37" s="11">
        <f t="shared" ref="J37:J43" si="2">H37-I37</f>
        <v>0</v>
      </c>
      <c r="K37" s="11"/>
      <c r="M37" s="46"/>
    </row>
    <row r="38" spans="1:13" ht="32.25">
      <c r="A38" s="8">
        <v>3</v>
      </c>
      <c r="B38" s="26" t="s">
        <v>101</v>
      </c>
      <c r="C38" s="10"/>
      <c r="D38" s="10"/>
      <c r="E38" s="7"/>
      <c r="F38" s="7"/>
      <c r="G38" s="7"/>
      <c r="H38" s="7">
        <v>380000000</v>
      </c>
      <c r="I38" s="11">
        <v>380000000</v>
      </c>
      <c r="J38" s="11">
        <f t="shared" si="2"/>
        <v>0</v>
      </c>
      <c r="K38" s="11"/>
      <c r="M38" s="46"/>
    </row>
    <row r="39" spans="1:13" ht="32.25">
      <c r="A39" s="8">
        <v>4</v>
      </c>
      <c r="B39" s="26" t="s">
        <v>102</v>
      </c>
      <c r="C39" s="10"/>
      <c r="D39" s="10"/>
      <c r="E39" s="7"/>
      <c r="F39" s="7"/>
      <c r="G39" s="7"/>
      <c r="H39" s="7">
        <v>190000000</v>
      </c>
      <c r="I39" s="11">
        <v>186110000</v>
      </c>
      <c r="J39" s="11"/>
      <c r="K39" s="11">
        <v>3890000</v>
      </c>
      <c r="L39" s="59" t="s">
        <v>43</v>
      </c>
      <c r="M39" s="46"/>
    </row>
    <row r="40" spans="1:13" ht="32.25">
      <c r="A40" s="8">
        <v>5</v>
      </c>
      <c r="B40" s="26" t="s">
        <v>103</v>
      </c>
      <c r="C40" s="10"/>
      <c r="D40" s="10"/>
      <c r="E40" s="7"/>
      <c r="F40" s="7"/>
      <c r="G40" s="7"/>
      <c r="H40" s="7">
        <v>939853000</v>
      </c>
      <c r="I40" s="11">
        <v>876300000</v>
      </c>
      <c r="J40" s="11">
        <f t="shared" si="2"/>
        <v>63553000</v>
      </c>
      <c r="K40" s="11"/>
      <c r="L40" s="59" t="s">
        <v>27</v>
      </c>
      <c r="M40" s="46"/>
    </row>
    <row r="41" spans="1:13" ht="32.25">
      <c r="A41" s="8">
        <v>6</v>
      </c>
      <c r="B41" s="26" t="s">
        <v>104</v>
      </c>
      <c r="C41" s="10"/>
      <c r="D41" s="10"/>
      <c r="E41" s="7"/>
      <c r="F41" s="7"/>
      <c r="G41" s="7"/>
      <c r="H41" s="7">
        <v>170000000</v>
      </c>
      <c r="I41" s="11">
        <v>167766000</v>
      </c>
      <c r="J41" s="11"/>
      <c r="K41" s="11">
        <v>2234000</v>
      </c>
      <c r="L41" s="59" t="s">
        <v>43</v>
      </c>
      <c r="M41" s="46"/>
    </row>
    <row r="42" spans="1:13" ht="18.75">
      <c r="A42" s="8">
        <v>7</v>
      </c>
      <c r="B42" s="26" t="s">
        <v>105</v>
      </c>
      <c r="C42" s="10"/>
      <c r="D42" s="10"/>
      <c r="E42" s="7"/>
      <c r="F42" s="7"/>
      <c r="G42" s="7"/>
      <c r="H42" s="7">
        <v>58792000</v>
      </c>
      <c r="I42" s="11">
        <v>58792000</v>
      </c>
      <c r="J42" s="11">
        <f t="shared" si="2"/>
        <v>0</v>
      </c>
      <c r="K42" s="11"/>
      <c r="M42" s="46"/>
    </row>
    <row r="43" spans="1:13" ht="18.75">
      <c r="A43" s="8">
        <v>8</v>
      </c>
      <c r="B43" s="27" t="s">
        <v>106</v>
      </c>
      <c r="C43" s="28"/>
      <c r="D43" s="28"/>
      <c r="E43" s="29"/>
      <c r="F43" s="29"/>
      <c r="G43" s="29"/>
      <c r="H43" s="29">
        <v>450000000</v>
      </c>
      <c r="I43" s="30">
        <v>450000000</v>
      </c>
      <c r="J43" s="30">
        <f t="shared" si="2"/>
        <v>0</v>
      </c>
      <c r="K43" s="30"/>
      <c r="M43" s="47"/>
    </row>
    <row r="44" spans="1:13" s="16" customFormat="1" ht="16.5">
      <c r="A44" s="17">
        <f>A25+A34+A43</f>
        <v>34</v>
      </c>
      <c r="B44" s="18" t="s">
        <v>23</v>
      </c>
      <c r="C44" s="19" t="e">
        <f>SUM(#REF!)</f>
        <v>#REF!</v>
      </c>
      <c r="D44" s="19"/>
      <c r="E44" s="19" t="e">
        <f>SUM(#REF!)</f>
        <v>#REF!</v>
      </c>
      <c r="F44" s="19"/>
      <c r="G44" s="19"/>
      <c r="H44" s="19">
        <f>SUM(H8:H43)</f>
        <v>13954787000</v>
      </c>
      <c r="I44" s="19">
        <f>SUM(I8:I43)</f>
        <v>13667815000</v>
      </c>
      <c r="J44" s="19">
        <f>SUM(J8:J43)</f>
        <v>200038000</v>
      </c>
      <c r="K44" s="19">
        <f>SUM(K8:K43)</f>
        <v>86934000</v>
      </c>
      <c r="M44" s="60"/>
    </row>
    <row r="45" spans="1:13" ht="18.75">
      <c r="B45" s="12"/>
      <c r="C45" s="6"/>
      <c r="D45" s="6"/>
    </row>
    <row r="46" spans="1:13" ht="18.75">
      <c r="B46" s="12"/>
      <c r="C46" s="6"/>
      <c r="D46" s="6"/>
    </row>
    <row r="47" spans="1:13" ht="18.75">
      <c r="B47" s="12"/>
      <c r="C47" s="6"/>
      <c r="D47" s="6"/>
    </row>
    <row r="48" spans="1:13" ht="18.75">
      <c r="B48" s="12"/>
      <c r="C48" s="6"/>
      <c r="D48" s="6"/>
    </row>
    <row r="49" spans="2:4" ht="18.75">
      <c r="B49" s="12"/>
      <c r="C49" s="6"/>
      <c r="D49" s="6"/>
    </row>
    <row r="50" spans="2:4" ht="18.75">
      <c r="B50" s="12"/>
      <c r="C50" s="6"/>
      <c r="D50" s="6"/>
    </row>
  </sheetData>
  <autoFilter ref="A6:M43" xr:uid="{00000000-0009-0000-0000-000002000000}"/>
  <mergeCells count="12">
    <mergeCell ref="M5:M6"/>
    <mergeCell ref="A1:M1"/>
    <mergeCell ref="A2:M2"/>
    <mergeCell ref="A3:M3"/>
    <mergeCell ref="A5:A6"/>
    <mergeCell ref="B5:B6"/>
    <mergeCell ref="C5:C6"/>
    <mergeCell ref="E5:F5"/>
    <mergeCell ref="I5:I6"/>
    <mergeCell ref="J5:J6"/>
    <mergeCell ref="K5:K6"/>
    <mergeCell ref="H5:H6"/>
  </mergeCells>
  <pageMargins left="6.4960630000000005E-2" right="6.4960630000000005E-2" top="0.25" bottom="0.25" header="1" footer="6.4960630000000005E-2"/>
  <pageSetup paperSize="9" scale="7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4"/>
  <sheetViews>
    <sheetView view="pageBreakPreview" zoomScale="85" zoomScaleNormal="100" zoomScaleSheetLayoutView="85" workbookViewId="0">
      <selection activeCell="B7" sqref="B7"/>
    </sheetView>
  </sheetViews>
  <sheetFormatPr defaultColWidth="8.88671875" defaultRowHeight="15.75"/>
  <cols>
    <col min="1" max="1" width="4.109375" style="4" customWidth="1"/>
    <col min="2" max="2" width="34.44140625" style="2" customWidth="1"/>
    <col min="3" max="3" width="14.44140625" style="2" customWidth="1"/>
    <col min="4" max="4" width="14.33203125" style="2" customWidth="1"/>
    <col min="5" max="5" width="8" style="2" customWidth="1"/>
    <col min="6" max="6" width="15.109375" style="2" customWidth="1"/>
    <col min="7" max="7" width="12.77734375" style="3" customWidth="1"/>
    <col min="8" max="8" width="15.6640625" style="3" customWidth="1"/>
    <col min="9" max="9" width="9.5546875" style="3" customWidth="1"/>
    <col min="10" max="10" width="16.44140625" style="1" customWidth="1"/>
    <col min="11" max="11" width="12.6640625" style="1" customWidth="1"/>
    <col min="12" max="16384" width="8.88671875" style="1"/>
  </cols>
  <sheetData>
    <row r="1" spans="1:9" ht="19.5">
      <c r="A1" s="147" t="s">
        <v>113</v>
      </c>
      <c r="B1" s="147"/>
      <c r="C1" s="147"/>
      <c r="D1" s="147"/>
      <c r="E1" s="147"/>
      <c r="F1" s="147"/>
      <c r="G1" s="147"/>
      <c r="H1" s="147"/>
      <c r="I1" s="147"/>
    </row>
    <row r="2" spans="1:9" ht="19.5">
      <c r="A2" s="147" t="s">
        <v>112</v>
      </c>
      <c r="B2" s="147"/>
      <c r="C2" s="147"/>
      <c r="D2" s="147"/>
      <c r="E2" s="147"/>
      <c r="F2" s="147"/>
      <c r="G2" s="147"/>
      <c r="H2" s="147"/>
      <c r="I2" s="147"/>
    </row>
    <row r="3" spans="1:9" ht="19.5">
      <c r="A3" s="148" t="s">
        <v>121</v>
      </c>
      <c r="B3" s="148"/>
      <c r="C3" s="148"/>
      <c r="D3" s="148"/>
      <c r="E3" s="148"/>
      <c r="F3" s="148"/>
      <c r="G3" s="148"/>
      <c r="H3" s="148"/>
      <c r="I3" s="148"/>
    </row>
    <row r="4" spans="1:9" ht="13.15" customHeight="1">
      <c r="A4" s="149"/>
      <c r="B4" s="150"/>
      <c r="C4" s="150"/>
      <c r="D4" s="150"/>
      <c r="E4" s="150"/>
      <c r="F4" s="150"/>
      <c r="G4" s="151"/>
      <c r="H4" s="151"/>
      <c r="I4" s="151"/>
    </row>
    <row r="5" spans="1:9" s="13" customFormat="1" ht="18.75">
      <c r="A5" s="98" t="s">
        <v>122</v>
      </c>
      <c r="B5" s="99" t="s">
        <v>5</v>
      </c>
      <c r="C5" s="99" t="s">
        <v>6</v>
      </c>
      <c r="D5" s="100" t="s">
        <v>11</v>
      </c>
      <c r="E5" s="100"/>
      <c r="F5" s="100" t="s">
        <v>35</v>
      </c>
      <c r="G5" s="101" t="s">
        <v>7</v>
      </c>
      <c r="H5" s="101" t="s">
        <v>8</v>
      </c>
      <c r="I5" s="101" t="s">
        <v>9</v>
      </c>
    </row>
    <row r="6" spans="1:9" s="13" customFormat="1" ht="27" customHeight="1">
      <c r="A6" s="102"/>
      <c r="B6" s="103"/>
      <c r="C6" s="103"/>
      <c r="D6" s="104" t="s">
        <v>12</v>
      </c>
      <c r="E6" s="104" t="s">
        <v>10</v>
      </c>
      <c r="F6" s="105"/>
      <c r="G6" s="106"/>
      <c r="H6" s="106"/>
      <c r="I6" s="106"/>
    </row>
    <row r="7" spans="1:9" s="159" customFormat="1" ht="27.75" customHeight="1">
      <c r="A7" s="158" t="s">
        <v>1</v>
      </c>
      <c r="B7" s="160" t="s">
        <v>20</v>
      </c>
      <c r="C7" s="35"/>
      <c r="D7" s="35">
        <f t="shared" ref="D7:H7" si="0">SUM(D8:D13)</f>
        <v>5700000000</v>
      </c>
      <c r="E7" s="35">
        <f t="shared" si="0"/>
        <v>0</v>
      </c>
      <c r="F7" s="35">
        <f t="shared" si="0"/>
        <v>5700000000</v>
      </c>
      <c r="G7" s="35">
        <f t="shared" si="0"/>
        <v>373820000</v>
      </c>
      <c r="H7" s="35">
        <f t="shared" si="0"/>
        <v>5326180000</v>
      </c>
      <c r="I7" s="35"/>
    </row>
    <row r="8" spans="1:9" ht="86.25" customHeight="1">
      <c r="A8" s="152">
        <v>1</v>
      </c>
      <c r="B8" s="153" t="s">
        <v>16</v>
      </c>
      <c r="C8" s="154">
        <v>1069165000</v>
      </c>
      <c r="D8" s="155">
        <v>1069165000</v>
      </c>
      <c r="E8" s="155"/>
      <c r="F8" s="155">
        <v>1069165000</v>
      </c>
      <c r="G8" s="156">
        <v>67900000</v>
      </c>
      <c r="H8" s="156">
        <v>1001265000</v>
      </c>
      <c r="I8" s="156" t="s">
        <v>13</v>
      </c>
    </row>
    <row r="9" spans="1:9" ht="75" customHeight="1">
      <c r="A9" s="152">
        <v>2</v>
      </c>
      <c r="B9" s="153" t="s">
        <v>17</v>
      </c>
      <c r="C9" s="154">
        <v>596871000</v>
      </c>
      <c r="D9" s="155">
        <v>596871000</v>
      </c>
      <c r="E9" s="155"/>
      <c r="F9" s="155">
        <v>596871000</v>
      </c>
      <c r="G9" s="156">
        <v>44900000</v>
      </c>
      <c r="H9" s="156">
        <v>551971000</v>
      </c>
      <c r="I9" s="156" t="s">
        <v>13</v>
      </c>
    </row>
    <row r="10" spans="1:9" ht="49.5">
      <c r="A10" s="152">
        <v>3</v>
      </c>
      <c r="B10" s="153" t="s">
        <v>3</v>
      </c>
      <c r="C10" s="154">
        <v>1153850000</v>
      </c>
      <c r="D10" s="155">
        <v>1153850000</v>
      </c>
      <c r="E10" s="155"/>
      <c r="F10" s="155">
        <v>1153850000</v>
      </c>
      <c r="G10" s="156">
        <v>75700000</v>
      </c>
      <c r="H10" s="156">
        <v>1078150000</v>
      </c>
      <c r="I10" s="156" t="s">
        <v>13</v>
      </c>
    </row>
    <row r="11" spans="1:9" ht="49.5">
      <c r="A11" s="152">
        <v>4</v>
      </c>
      <c r="B11" s="153" t="s">
        <v>18</v>
      </c>
      <c r="C11" s="154">
        <v>1068977000</v>
      </c>
      <c r="D11" s="155">
        <v>1068977000</v>
      </c>
      <c r="E11" s="155"/>
      <c r="F11" s="155">
        <v>1068977000</v>
      </c>
      <c r="G11" s="156">
        <v>70000000</v>
      </c>
      <c r="H11" s="156">
        <v>998977000</v>
      </c>
      <c r="I11" s="156" t="s">
        <v>13</v>
      </c>
    </row>
    <row r="12" spans="1:9" ht="49.5">
      <c r="A12" s="152">
        <v>5</v>
      </c>
      <c r="B12" s="153" t="s">
        <v>4</v>
      </c>
      <c r="C12" s="154">
        <v>1111137000</v>
      </c>
      <c r="D12" s="155">
        <v>1111137000</v>
      </c>
      <c r="E12" s="155"/>
      <c r="F12" s="155">
        <v>1111137000</v>
      </c>
      <c r="G12" s="156">
        <v>67000000</v>
      </c>
      <c r="H12" s="156">
        <v>1044137000</v>
      </c>
      <c r="I12" s="156" t="s">
        <v>13</v>
      </c>
    </row>
    <row r="13" spans="1:9" ht="72.75" customHeight="1">
      <c r="A13" s="152">
        <v>6</v>
      </c>
      <c r="B13" s="153" t="s">
        <v>19</v>
      </c>
      <c r="C13" s="154">
        <v>700000000</v>
      </c>
      <c r="D13" s="155">
        <v>700000000</v>
      </c>
      <c r="E13" s="155"/>
      <c r="F13" s="155">
        <v>700000000</v>
      </c>
      <c r="G13" s="156">
        <v>48320000</v>
      </c>
      <c r="H13" s="156">
        <v>651680000</v>
      </c>
      <c r="I13" s="156" t="s">
        <v>13</v>
      </c>
    </row>
    <row r="14" spans="1:9" s="33" customFormat="1" ht="18" customHeight="1">
      <c r="A14" s="145" t="s">
        <v>23</v>
      </c>
      <c r="B14" s="146"/>
      <c r="C14" s="157">
        <f>SUM(C8:C13)</f>
        <v>5700000000</v>
      </c>
      <c r="D14" s="157">
        <f t="shared" ref="D14:H14" si="1">SUM(D8:D13)</f>
        <v>5700000000</v>
      </c>
      <c r="E14" s="157">
        <f t="shared" si="1"/>
        <v>0</v>
      </c>
      <c r="F14" s="157">
        <f t="shared" si="1"/>
        <v>5700000000</v>
      </c>
      <c r="G14" s="157">
        <f t="shared" si="1"/>
        <v>373820000</v>
      </c>
      <c r="H14" s="157">
        <f t="shared" si="1"/>
        <v>5326180000</v>
      </c>
      <c r="I14" s="156"/>
    </row>
  </sheetData>
  <mergeCells count="12">
    <mergeCell ref="A14:B14"/>
    <mergeCell ref="A1:I1"/>
    <mergeCell ref="A3:I3"/>
    <mergeCell ref="A5:A6"/>
    <mergeCell ref="B5:B6"/>
    <mergeCell ref="C5:C6"/>
    <mergeCell ref="D5:E5"/>
    <mergeCell ref="G5:G6"/>
    <mergeCell ref="H5:H6"/>
    <mergeCell ref="I5:I6"/>
    <mergeCell ref="A2:I2"/>
    <mergeCell ref="F5:F6"/>
  </mergeCells>
  <pageMargins left="0.20866141699999999" right="0.20866141699999999" top="0.24803149599999999" bottom="0.24803149599999999" header="0.25" footer="0.25"/>
  <pageSetup paperSize="9" scale="94" orientation="landscape" verticalDpi="300" r:id="rId1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workbookViewId="0">
      <selection activeCell="B7" sqref="B7:B8"/>
    </sheetView>
  </sheetViews>
  <sheetFormatPr defaultRowHeight="15"/>
  <cols>
    <col min="2" max="2" width="23" customWidth="1"/>
    <col min="3" max="3" width="16.109375" customWidth="1"/>
    <col min="4" max="4" width="15.77734375" customWidth="1"/>
    <col min="5" max="5" width="17.33203125" customWidth="1"/>
    <col min="6" max="6" width="14.44140625" customWidth="1"/>
    <col min="7" max="7" width="13" customWidth="1"/>
  </cols>
  <sheetData>
    <row r="1" spans="1:9" s="1" customFormat="1" ht="18.75">
      <c r="A1" s="72" t="s">
        <v>26</v>
      </c>
      <c r="B1" s="72"/>
      <c r="C1" s="72"/>
      <c r="D1" s="72"/>
      <c r="E1" s="72"/>
      <c r="F1" s="72"/>
      <c r="G1" s="72"/>
      <c r="H1" s="72"/>
      <c r="I1" s="72"/>
    </row>
    <row r="2" spans="1:9" s="1" customFormat="1" ht="15.75">
      <c r="A2" s="97" t="s">
        <v>21</v>
      </c>
      <c r="B2" s="97"/>
      <c r="C2" s="97"/>
      <c r="D2" s="97"/>
      <c r="E2" s="97"/>
      <c r="F2" s="97"/>
      <c r="G2" s="97"/>
      <c r="H2" s="97"/>
      <c r="I2" s="97"/>
    </row>
    <row r="3" spans="1:9" s="1" customFormat="1" ht="13.15" customHeight="1">
      <c r="A3" s="4"/>
      <c r="B3" s="2"/>
      <c r="C3" s="2"/>
      <c r="D3" s="2"/>
      <c r="E3" s="2"/>
      <c r="F3" s="2"/>
      <c r="G3" s="3"/>
      <c r="H3" s="3"/>
      <c r="I3" s="3"/>
    </row>
    <row r="4" spans="1:9" s="13" customFormat="1" ht="15.75">
      <c r="A4" s="89" t="s">
        <v>0</v>
      </c>
      <c r="B4" s="91" t="s">
        <v>5</v>
      </c>
      <c r="C4" s="91" t="s">
        <v>6</v>
      </c>
      <c r="D4" s="93" t="s">
        <v>11</v>
      </c>
      <c r="E4" s="93"/>
      <c r="F4" s="93" t="s">
        <v>28</v>
      </c>
      <c r="G4" s="94" t="s">
        <v>7</v>
      </c>
      <c r="H4" s="94" t="s">
        <v>8</v>
      </c>
      <c r="I4" s="94" t="s">
        <v>9</v>
      </c>
    </row>
    <row r="5" spans="1:9" s="13" customFormat="1" ht="15.75">
      <c r="A5" s="90"/>
      <c r="B5" s="92"/>
      <c r="C5" s="92"/>
      <c r="D5" s="15" t="s">
        <v>12</v>
      </c>
      <c r="E5" s="15" t="s">
        <v>10</v>
      </c>
      <c r="F5" s="96"/>
      <c r="G5" s="95"/>
      <c r="H5" s="95"/>
      <c r="I5" s="95"/>
    </row>
    <row r="6" spans="1:9" s="1" customFormat="1" ht="15.75">
      <c r="A6" s="5" t="s">
        <v>1</v>
      </c>
      <c r="B6" s="14" t="s">
        <v>20</v>
      </c>
      <c r="C6" s="14">
        <f>SUM(C7:C10)</f>
        <v>0</v>
      </c>
      <c r="D6" s="14">
        <f t="shared" ref="D6:H6" si="0">SUM(D7:D10)</f>
        <v>0</v>
      </c>
      <c r="E6" s="14">
        <f t="shared" si="0"/>
        <v>0</v>
      </c>
      <c r="F6" s="14">
        <f t="shared" si="0"/>
        <v>273035000</v>
      </c>
      <c r="G6" s="14">
        <f t="shared" si="0"/>
        <v>273035000</v>
      </c>
      <c r="H6" s="14">
        <f t="shared" si="0"/>
        <v>0</v>
      </c>
      <c r="I6" s="14"/>
    </row>
    <row r="7" spans="1:9" s="22" customFormat="1" ht="15.75">
      <c r="B7" s="22" t="s">
        <v>29</v>
      </c>
      <c r="F7" s="22">
        <v>119149000</v>
      </c>
      <c r="G7" s="22">
        <f>F7</f>
        <v>119149000</v>
      </c>
    </row>
    <row r="8" spans="1:9" s="22" customFormat="1" ht="15.75">
      <c r="B8" s="22" t="s">
        <v>30</v>
      </c>
      <c r="F8" s="22">
        <v>153886000</v>
      </c>
      <c r="G8" s="22">
        <f>F8</f>
        <v>153886000</v>
      </c>
    </row>
    <row r="9" spans="1:9" s="22" customFormat="1" ht="15.75"/>
    <row r="10" spans="1:9" s="22" customFormat="1" ht="15.75"/>
    <row r="11" spans="1:9" s="22" customFormat="1" ht="15.75"/>
    <row r="12" spans="1:9" s="22" customFormat="1" ht="15.75"/>
    <row r="13" spans="1:9" s="22" customFormat="1" ht="15.75"/>
    <row r="14" spans="1:9" s="22" customFormat="1" ht="15.75"/>
    <row r="15" spans="1:9" s="22" customFormat="1" ht="15.75"/>
    <row r="16" spans="1:9" s="22" customFormat="1" ht="15.75"/>
    <row r="17" s="22" customFormat="1" ht="15.75"/>
    <row r="18" s="22" customFormat="1" ht="15.75"/>
    <row r="19" s="22" customFormat="1" ht="15.75"/>
    <row r="20" s="22" customFormat="1" ht="15.75"/>
    <row r="21" s="22" customFormat="1" ht="15.75"/>
    <row r="22" s="22" customFormat="1" ht="15.75"/>
    <row r="23" s="22" customFormat="1" ht="15.75"/>
    <row r="24" s="22" customFormat="1" ht="15.75"/>
    <row r="25" s="22" customFormat="1" ht="15.75"/>
    <row r="26" s="22" customFormat="1" ht="15.75"/>
    <row r="27" s="22" customFormat="1" ht="15.75"/>
    <row r="28" s="22" customFormat="1" ht="15.75"/>
    <row r="29" s="22" customFormat="1" ht="15.75"/>
    <row r="30" s="22" customFormat="1" ht="15.75"/>
    <row r="31" s="22" customFormat="1" ht="15.75"/>
    <row r="32" s="22" customFormat="1" ht="15.75"/>
    <row r="33" s="22" customFormat="1" ht="15.75"/>
    <row r="34" s="22" customFormat="1" ht="15.75"/>
    <row r="35" s="22" customFormat="1" ht="15.75"/>
  </sheetData>
  <mergeCells count="10">
    <mergeCell ref="A1:I1"/>
    <mergeCell ref="A2:I2"/>
    <mergeCell ref="A4:A5"/>
    <mergeCell ref="B4:B5"/>
    <mergeCell ref="C4:C5"/>
    <mergeCell ref="D4:E4"/>
    <mergeCell ref="F4:F5"/>
    <mergeCell ref="G4:G5"/>
    <mergeCell ref="H4:H5"/>
    <mergeCell ref="I4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Dmuc NQ ĐTC (chưa thi công)</vt:lpstr>
      <vt:lpstr>Dmuc NQ ĐTC CT</vt:lpstr>
      <vt:lpstr>Dmuc SN chuyển tiêp</vt:lpstr>
      <vt:lpstr>Dmuc SN (chưa thi công)</vt:lpstr>
      <vt:lpstr>Sheet1</vt:lpstr>
      <vt:lpstr>'Dmuc NQ ĐTC (chưa thi công)'!Print_Area</vt:lpstr>
      <vt:lpstr>'Dmuc NQ ĐTC CT'!Print_Area</vt:lpstr>
      <vt:lpstr>'Dmuc SN (chưa thi công)'!Print_Area</vt:lpstr>
      <vt:lpstr>'Dmuc NQ ĐTC CT'!Print_Titles</vt:lpstr>
      <vt:lpstr>'Dmuc SN chuyển tiêp'!Print_Titles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Admin</cp:lastModifiedBy>
  <cp:lastPrinted>2025-08-27T07:10:11Z</cp:lastPrinted>
  <dcterms:created xsi:type="dcterms:W3CDTF">2025-07-07T07:28:58Z</dcterms:created>
  <dcterms:modified xsi:type="dcterms:W3CDTF">2025-08-27T09:30:28Z</dcterms:modified>
</cp:coreProperties>
</file>