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0730" windowHeight="11760"/>
  </bookViews>
  <sheets>
    <sheet name="Giá dịch vụ" sheetId="3" r:id="rId1"/>
  </sheets>
  <definedNames>
    <definedName name="_____PL2" hidden="1">#REF!</definedName>
    <definedName name="____PL2" hidden="1">#REF!</definedName>
    <definedName name="___PL2" hidden="1">#REF!</definedName>
    <definedName name="__IntlFixup" hidden="1">TRUE</definedName>
    <definedName name="__PL2" hidden="1">#REF!</definedName>
    <definedName name="_a1" hidden="1">{"'Sheet1'!$L$16"}</definedName>
    <definedName name="_Builtin0" hidden="1">#REF!</definedName>
    <definedName name="_Fill" hidden="1">#REF!</definedName>
    <definedName name="_xlnm._FilterDatabase" localSheetId="0" hidden="1">'Giá dịch vụ'!$A$10:$F$117</definedName>
    <definedName name="_xlnm._FilterDatabase" hidden="1">#REF!</definedName>
    <definedName name="_Key1" hidden="1">#REF!</definedName>
    <definedName name="_Key2" hidden="1">#REF!</definedName>
    <definedName name="_NSO2" hidden="1">{"'Sheet1'!$L$16"}</definedName>
    <definedName name="_Order1" hidden="1">255</definedName>
    <definedName name="_Order2" hidden="1">255</definedName>
    <definedName name="_Sort" hidden="1">#REF!</definedName>
    <definedName name="_T01" hidden="1">#REF!</definedName>
    <definedName name="_t1" hidden="1">{"'Sheet1'!$L$16"}</definedName>
    <definedName name="ABC" hidden="1">{"'Sheet1'!$L$16"}</definedName>
    <definedName name="AccessDatabase" hidden="1">"C:\Documents and Settings\trong.tran\My Documents\Phieu thu chi.mdb"</definedName>
    <definedName name="binh" hidden="1">{"'Sheet1'!$L$16"}</definedName>
    <definedName name="bnm" hidden="1">{"'Sheet1'!$L$16"}</definedName>
    <definedName name="data1" hidden="1">#REF!</definedName>
    <definedName name="data2" hidden="1">#REF!</definedName>
    <definedName name="data3" hidden="1">#REF!</definedName>
    <definedName name="dfghdg" hidden="1">{"'Sheet1'!$L$16"}</definedName>
    <definedName name="Discount" hidden="1">#REF!</definedName>
    <definedName name="display_area_2" hidden="1">#REF!</definedName>
    <definedName name="ds" hidden="1">{#N/A,#N/A,FALSE,"Chi tiÆt"}</definedName>
    <definedName name="DSDL" hidden="1">{"'Sheet1'!$L$16"}</definedName>
    <definedName name="dsvadgfa" hidden="1">{#N/A,#N/A,FALSE,"Chi tiÆt"}</definedName>
    <definedName name="ExactAddinReports" hidden="1">1</definedName>
    <definedName name="F6A" hidden="1">{"'Sheet1'!$L$16"}</definedName>
    <definedName name="F6B" hidden="1">{"'Sheet1'!$L$16"}</definedName>
    <definedName name="FCode" hidden="1">#REF!</definedName>
    <definedName name="GHHHS" hidden="1">{"'Sheet1'!$L$16"}</definedName>
    <definedName name="hanh" hidden="1">{"'Sheet1'!$L$16"}</definedName>
    <definedName name="HiddenRows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uy" hidden="1">{"'Sheet1'!$L$16"}</definedName>
    <definedName name="lan" hidden="1">{#N/A,#N/A,TRUE,"BT M200 da 10x20"}</definedName>
    <definedName name="Nam" hidden="1">#REF!</definedName>
    <definedName name="NPP" hidden="1">#REF!</definedName>
    <definedName name="OrderTable" hidden="1">#REF!</definedName>
    <definedName name="PL" hidden="1">#REF!</definedName>
    <definedName name="_xlnm.Print_Titles" localSheetId="0">'Giá dịch vụ'!$9:$10</definedName>
    <definedName name="ProdForm" hidden="1">#REF!</definedName>
    <definedName name="Product" hidden="1">#REF!</definedName>
    <definedName name="RCArea" hidden="1">#REF!</definedName>
    <definedName name="SpecialPrice" hidden="1">#REF!</definedName>
    <definedName name="tbl_ProdInfo" hidden="1">#REF!</definedName>
    <definedName name="THchung" hidden="1">#REF!</definedName>
    <definedName name="TI" hidden="1">#REF!</definedName>
    <definedName name="wrn.BAOCAO." hidden="1">{#N/A,#N/A,FALSE,"sum";#N/A,#N/A,FALSE,"MARTV";#N/A,#N/A,FALSE,"APRTV"}</definedName>
    <definedName name="wrn.chi._.tiÆt." hidden="1">{#N/A,#N/A,FALSE,"Chi tiÆt"}</definedName>
    <definedName name="wrn.vd." hidden="1">{#N/A,#N/A,TRUE,"BT M200 da 10x20"}</definedName>
  </definedNames>
  <calcPr calcId="144525"/>
</workbook>
</file>

<file path=xl/calcChain.xml><?xml version="1.0" encoding="utf-8"?>
<calcChain xmlns="http://schemas.openxmlformats.org/spreadsheetml/2006/main">
  <c r="E91" i="3" l="1"/>
  <c r="E95" i="3"/>
  <c r="E94" i="3"/>
  <c r="E93" i="3"/>
  <c r="E92" i="3"/>
  <c r="E90" i="3"/>
  <c r="A16" i="3"/>
  <c r="A17" i="3" s="1"/>
  <c r="A18" i="3" s="1"/>
  <c r="A19" i="3" s="1"/>
  <c r="A21" i="3" s="1"/>
  <c r="A22" i="3" s="1"/>
  <c r="A23" i="3" s="1"/>
  <c r="A24" i="3" s="1"/>
  <c r="A25" i="3" s="1"/>
  <c r="A26" i="3" s="1"/>
  <c r="A27" i="3" s="1"/>
  <c r="A28" i="3" s="1"/>
  <c r="E79" i="3"/>
  <c r="A30" i="3" l="1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78" i="3"/>
  <c r="E76" i="3"/>
  <c r="E117" i="3"/>
  <c r="E116" i="3"/>
  <c r="E115" i="3"/>
  <c r="E114" i="3"/>
  <c r="E112" i="3"/>
  <c r="E111" i="3"/>
  <c r="E110" i="3"/>
  <c r="E109" i="3"/>
  <c r="E104" i="3"/>
  <c r="E105" i="3"/>
  <c r="E106" i="3"/>
  <c r="E98" i="3"/>
  <c r="E99" i="3"/>
  <c r="E100" i="3"/>
  <c r="E101" i="3"/>
  <c r="E102" i="3"/>
  <c r="E103" i="3"/>
  <c r="E97" i="3"/>
  <c r="E88" i="3"/>
  <c r="E87" i="3"/>
  <c r="E83" i="3"/>
  <c r="E23" i="3"/>
  <c r="E24" i="3"/>
  <c r="E25" i="3"/>
  <c r="E26" i="3"/>
  <c r="E27" i="3"/>
  <c r="E28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9" i="3"/>
  <c r="E70" i="3"/>
  <c r="E71" i="3"/>
  <c r="E72" i="3"/>
  <c r="E73" i="3"/>
  <c r="E74" i="3"/>
  <c r="E75" i="3"/>
  <c r="E77" i="3"/>
  <c r="E80" i="3"/>
  <c r="E81" i="3"/>
  <c r="E82" i="3"/>
  <c r="E85" i="3"/>
  <c r="E84" i="3"/>
  <c r="E86" i="3"/>
  <c r="E30" i="3"/>
  <c r="E22" i="3"/>
  <c r="A31" i="3" l="1"/>
  <c r="A32" i="3" s="1"/>
  <c r="A33" i="3" s="1"/>
  <c r="A34" i="3" s="1"/>
  <c r="E21" i="3"/>
  <c r="E16" i="3"/>
  <c r="E17" i="3"/>
  <c r="E18" i="3"/>
  <c r="E19" i="3"/>
  <c r="E15" i="3"/>
  <c r="A35" i="3" l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90" i="3" s="1"/>
  <c r="A91" i="3" s="1"/>
  <c r="A92" i="3" s="1"/>
  <c r="A93" i="3" s="1"/>
  <c r="A94" i="3" s="1"/>
  <c r="A95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9" i="3" s="1"/>
  <c r="A110" i="3" s="1"/>
  <c r="A111" i="3" s="1"/>
  <c r="A112" i="3" s="1"/>
  <c r="A114" i="3" s="1"/>
  <c r="A115" i="3" s="1"/>
  <c r="A116" i="3" s="1"/>
  <c r="A117" i="3" s="1"/>
</calcChain>
</file>

<file path=xl/sharedStrings.xml><?xml version="1.0" encoding="utf-8"?>
<sst xmlns="http://schemas.openxmlformats.org/spreadsheetml/2006/main" count="245" uniqueCount="143">
  <si>
    <t>I</t>
  </si>
  <si>
    <t>II</t>
  </si>
  <si>
    <t>III</t>
  </si>
  <si>
    <t>IV</t>
  </si>
  <si>
    <t>V</t>
  </si>
  <si>
    <t>VI</t>
  </si>
  <si>
    <t>VII</t>
  </si>
  <si>
    <t>Đo khúc xạ máy</t>
  </si>
  <si>
    <t>Khâu phục hồi bờ mi</t>
  </si>
  <si>
    <t>Lạnh đông đơn thuần phòng bong võng mạc</t>
  </si>
  <si>
    <t>Lấy dị vật tiền phòng</t>
  </si>
  <si>
    <t>XÉT NGHIỆM</t>
  </si>
  <si>
    <t>Anti-HIV (nhanh)</t>
  </si>
  <si>
    <t>THĂM DÒ CHỨC NĂNG</t>
  </si>
  <si>
    <t>Cắt bỏ nhãn cầu có hoặc không cắt thị thần kinh dài</t>
  </si>
  <si>
    <t>( Áp dụng cho bệnh nhân BHYT và bệnh nhân không hưởng BHYT )</t>
  </si>
  <si>
    <t>STT</t>
  </si>
  <si>
    <t>TÊN DỊCH VỤ KỸ THUẬT</t>
  </si>
  <si>
    <t>GIÁ TIỀN</t>
  </si>
  <si>
    <t>Giường Nội khoa loại 2 Hạng II - Khoa Mắt</t>
  </si>
  <si>
    <t>Giường Ngoại khoa loại 1 Hạng II - Khoa Mắt</t>
  </si>
  <si>
    <t>Giường Ngoại khoa loại 2 Hạng II - Khoa Mắt</t>
  </si>
  <si>
    <t>Giường Ngoại khoa loại 3 Hạng II - Khoa Mắt</t>
  </si>
  <si>
    <t>Giường Ngoại khoa loại 4 Hạng II - Khoa Mắt</t>
  </si>
  <si>
    <t>Soi đáy mắt trực tiếp</t>
  </si>
  <si>
    <t>Soi góc tiền phòng</t>
  </si>
  <si>
    <t>Đo thị trường trung tâm, thị trường ám điểm</t>
  </si>
  <si>
    <t>Đo thị trường chu biên</t>
  </si>
  <si>
    <t>Đo khúc xạ khách quan (soi bóng đồng tử - Skiascope)</t>
  </si>
  <si>
    <t>Đo khúc xạ giác mạc Javal</t>
  </si>
  <si>
    <t>Đo nhãn áp (Maclakov, Goldmann, Schiotz…)</t>
  </si>
  <si>
    <t>Phẫu thuật cố định IOL thì hai + cắt dịch kính</t>
  </si>
  <si>
    <t>Phẫu thuật mộng có ghép (kết mạc rời tự thân, màng ối...) có hoặc không áp thuốc chống chuyển hoá</t>
  </si>
  <si>
    <t>Phẫu thuật tán nhuyễn thể thủy tinh bằng siêu âm (Phaco) có hoặc không đặt IOL</t>
  </si>
  <si>
    <t>Phẫu thuật rút ngắn cơ nâng mi trên điều trị sụp mi</t>
  </si>
  <si>
    <t>Phẫu thuật tạo hình nếp mi</t>
  </si>
  <si>
    <t>Cắt dịch kính điều trị viêm mủ nội nhãn</t>
  </si>
  <si>
    <t>Cắt dịch kính điều trị tổ chức hóa dịch kính</t>
  </si>
  <si>
    <t>Lấy thể thủy tinh sa lệch trong bao phối hợp cắt dịch kính có hoạc không cố định IOL</t>
  </si>
  <si>
    <t>Phẫu thuật đặt thủy tinh thể nhân tạo (IOL) thì 2 (không cắt dịch kính)</t>
  </si>
  <si>
    <t>Rửa chất nhân tiền phòng</t>
  </si>
  <si>
    <t>Cắt dịch kính, khí nội nhãn điều trị lỗ hoàng điểm</t>
  </si>
  <si>
    <t>Cắt dịch kính đơn thuần/ lấy dị vật nội nhãn</t>
  </si>
  <si>
    <t>Thăm dò, khâu vết thương củng mạc</t>
  </si>
  <si>
    <t>Khâu lại mép mổ giác mạc, củng mạc</t>
  </si>
  <si>
    <t>Phẫu thuật  gấp cân cơ nâng mi trên điều trị sụp mi</t>
  </si>
  <si>
    <t>Nối thông lệ mũi có hoặc không đặt ống Silicon có hoặc không áp thuốc chống chuyển hóa</t>
  </si>
  <si>
    <t>Cắt bè củng giác mạc (Trabeculectomy)</t>
  </si>
  <si>
    <t>Khâu da mi đơn giản</t>
  </si>
  <si>
    <t>Khâu kết mạc</t>
  </si>
  <si>
    <t>Múc nội nhãn</t>
  </si>
  <si>
    <t>Cắt u mi cả bề dày không ghép</t>
  </si>
  <si>
    <t>Cắt dịch kính + laser nội nhãn + lấy dị vật nội nhãn</t>
  </si>
  <si>
    <t>Cắt u kết mạc có hoặc không u giác mạc không ghép</t>
  </si>
  <si>
    <t>Rửa tiền phòng (máu, xuất tiết, mủ, hóa chất...)</t>
  </si>
  <si>
    <t>Khâu cò mi, tháo cò</t>
  </si>
  <si>
    <t>Khâu củng mạc</t>
  </si>
  <si>
    <t>Khâu giác mạc</t>
  </si>
  <si>
    <t>Xử lý vết thương phần mềm, tổn thương nông vùng mắt</t>
  </si>
  <si>
    <t>Cắt thể thủy tinh, dịch kính có hoặc không cố định IOL</t>
  </si>
  <si>
    <t>Phẫu thuật quặm</t>
  </si>
  <si>
    <t>Phẫu thuật treo mi - cơ trán (bằng Silicon, cân cơ đùi…) điều trị sụp mi</t>
  </si>
  <si>
    <t>Cắt u da mi không ghép</t>
  </si>
  <si>
    <t>Lạnh đông thể mi</t>
  </si>
  <si>
    <t>Cắt u kết mạc, giác mạc có ghép kết mạc, màng ối hoặc giác mạc</t>
  </si>
  <si>
    <t>Đốt lông xiêu, nhổ lông siêu</t>
  </si>
  <si>
    <t>Chích chắp, lẹo, nang lông mi; chích áp xe mi, kết mạc</t>
  </si>
  <si>
    <t>Nặn tuyến bờ mi, đánh bờ mi</t>
  </si>
  <si>
    <t>Rửa cùng đồ</t>
  </si>
  <si>
    <t>Mở bao sau đục bằng laser</t>
  </si>
  <si>
    <t>Lấy dị vật giác mạc nông</t>
  </si>
  <si>
    <t>Lấy calci kết mạc</t>
  </si>
  <si>
    <t>Lấy dị vật giác mạc sâu</t>
  </si>
  <si>
    <t>Bơm rửa lệ đạo</t>
  </si>
  <si>
    <t>Tiêm hậu nhãn cầu</t>
  </si>
  <si>
    <t>Tiêm nội nhãn (Kháng sinh, antiVEGF, corticoid...)</t>
  </si>
  <si>
    <t>Rạch áp xe mi</t>
  </si>
  <si>
    <t>Rạch áp xe túi lệ</t>
  </si>
  <si>
    <t>Bơm thông lệ đạo 1 mắt</t>
  </si>
  <si>
    <t>Điều trị glôcôm bằng laser mống mắt chu biên</t>
  </si>
  <si>
    <t>Điều trị glôcôm bằng tạo hình mống mắt (Iridoplasty)</t>
  </si>
  <si>
    <t>Điều trị một số bệnh võng mạc bằng laser (bệnh võng mạc tiểu đường, cao huyết áp, trẻ đẻ non…)</t>
  </si>
  <si>
    <t>Lấy dị vật kết mạc</t>
  </si>
  <si>
    <t>Thời gian máu chảy phương pháp Duke</t>
  </si>
  <si>
    <t>Xét nghiệm đông máu nhanh tại giường</t>
  </si>
  <si>
    <t>HBsAg test nhanh</t>
  </si>
  <si>
    <t>Soi tươi tìm ký sinh trùng, nấm, vi khuẩn</t>
  </si>
  <si>
    <t>Soi trực tiếp nhuộm soi</t>
  </si>
  <si>
    <t>Định lượng Calci toàn phần [Máu]</t>
  </si>
  <si>
    <t>Định lượng Glucose [Máu]</t>
  </si>
  <si>
    <t>Định lượng Urê máu [Máu]</t>
  </si>
  <si>
    <t>Tổng phân tích nước tiểu (Bằng máy tự động)</t>
  </si>
  <si>
    <t>SIÊU ÂM</t>
  </si>
  <si>
    <t>Chụp đáy mắt không huỳnh quang</t>
  </si>
  <si>
    <t>Chụp OCT bán phần trước nhãn cầu</t>
  </si>
  <si>
    <t>Siêu âm bán phần trước</t>
  </si>
  <si>
    <t>Siêu âm mắt (siêu âm thường qui)</t>
  </si>
  <si>
    <t>X-QUANG</t>
  </si>
  <si>
    <t>Chụp Xquang  hốc mắt thẳng nghiêng</t>
  </si>
  <si>
    <t>Chụp Xquang Blondeau</t>
  </si>
  <si>
    <t>Chụp Xquang Hirtz</t>
  </si>
  <si>
    <t>Chụp Xquang ngực thẳng</t>
  </si>
  <si>
    <t>ĐVT: Đồng</t>
  </si>
  <si>
    <t>TIỀN KHÁM</t>
  </si>
  <si>
    <t>Ngày</t>
  </si>
  <si>
    <t>ĐƠN VỊ TÍNH</t>
  </si>
  <si>
    <t>Lần</t>
  </si>
  <si>
    <t>Khám thứ 7, chủ nhật</t>
  </si>
  <si>
    <t>Bơm thông lệ đạo 2 mắt</t>
  </si>
  <si>
    <t>THƯỜNG</t>
  </si>
  <si>
    <t>YÊU CẦU</t>
  </si>
  <si>
    <t>SỞ Y TẾ THÀNH PHỐ HẢI PHÒNG</t>
  </si>
  <si>
    <t>BỆNH VIỆN MẮT</t>
  </si>
  <si>
    <t>CỘNG HÒA XÃ HỘI CHỦ NGHĨA VIỆT NAM</t>
  </si>
  <si>
    <t>Độc lập - Tự do - Hạnh phúc</t>
  </si>
  <si>
    <t>====***====</t>
  </si>
  <si>
    <t>BẢNG GIÁ DANH MỤC DỊCH VỤ KỸ THUẬT THỰC HIỆN TẠI BỆNH VIỆN MẮT</t>
  </si>
  <si>
    <t>Hải phòng, ngày       tháng     năm 2023</t>
  </si>
  <si>
    <t>LÃNH ĐẠO DUYỆT</t>
  </si>
  <si>
    <t>Nguyễn Đức Quân</t>
  </si>
  <si>
    <t>Xét nghiệm SARS - CoV-2 Ag test nhanh mẫu đơn</t>
  </si>
  <si>
    <t>Mức tối đa ( bao gồm cả sinh phẩm XN</t>
  </si>
  <si>
    <t>(Theo TT 13/2019/TT-BYT,14/2019/TT-BYT ngày 05/7/2019, NQ 16/2022/NQ-HĐND ngày 9/12/2022)</t>
  </si>
  <si>
    <t xml:space="preserve">Khám  ngày thường </t>
  </si>
  <si>
    <t xml:space="preserve">NGÀY GIƯỜNG </t>
  </si>
  <si>
    <t xml:space="preserve">Cắt chỉ </t>
  </si>
  <si>
    <t xml:space="preserve">PHẪU THUẬT  YÊU CẦU THỨ 7, CHỦ NHẬT </t>
  </si>
  <si>
    <t xml:space="preserve">PHẪU THUẬT </t>
  </si>
  <si>
    <t>THỦ THUẬT</t>
  </si>
  <si>
    <t>Lần/1mắt</t>
  </si>
  <si>
    <t>VIII</t>
  </si>
  <si>
    <t>IX</t>
  </si>
  <si>
    <t>Không áp dụng cho người bệnh có thẻ BHYT</t>
  </si>
  <si>
    <t>Phẫu thuật tạo mí (1 mắt) - Tạo hình nếp mi (chưa có thuốc, dịch truyền)</t>
  </si>
  <si>
    <t>Phẫu thuật tạo mí (2 mắt) - Tạo hình nếp mi (chưa có thuốc, dịch truyền)</t>
  </si>
  <si>
    <t>Phẫu thuật mộng ghép kết mạc tự thân (chưa có thuốc, dịch truyền)</t>
  </si>
  <si>
    <t>Phẫu thuật quặm 1 mí gây tê (chưa có thuốc, dịch truyền)</t>
  </si>
  <si>
    <t>Phẫu thuật quặm 2 mí gây tê (chưa có thuốc, dịch truyền)</t>
  </si>
  <si>
    <t>Phẫu thuật tán nhuyễn thể thủy tinh bằng siêu âm (Phaco) có hoặc không đặt IOL (chưa có thuốc, dịch truyền)</t>
  </si>
  <si>
    <t>X</t>
  </si>
  <si>
    <t>DỊCH VỤ KHÁC</t>
  </si>
  <si>
    <t>Sao y bệnh án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</si>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</sst>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8">
    <numFmt numFmtId="5" formatCode="&quot;£&quot;#,##0;\-&quot;£&quot;#,##0"/>
    <numFmt numFmtId="6" formatCode="&quot;£&quot;#,##0;[Red]\-&quot;£&quot;#,##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.0;[Red]#,##0.0"/>
    <numFmt numFmtId="168" formatCode="&quot;\&quot;#,##0.00;[Red]&quot;\&quot;&quot;\&quot;&quot;\&quot;&quot;\&quot;&quot;\&quot;&quot;\&quot;\-#,##0.00"/>
    <numFmt numFmtId="169" formatCode="&quot;\&quot;#,##0;[Red]&quot;\&quot;&quot;\&quot;\-#,##0"/>
    <numFmt numFmtId="170" formatCode="_ * #,##0.00_ ;_ * \-#,##0.00_ ;_ * &quot;-&quot;??_ ;_ @_ "/>
    <numFmt numFmtId="171" formatCode="_ &quot;£&quot;\ * #,##0_ ;_ &quot;£&quot;\ * \-#,##0_ ;_ &quot;£&quot;\ * &quot;-&quot;_ ;_ @_ "/>
    <numFmt numFmtId="172" formatCode="_-* #,##0.00\ _€_-;\-* #,##0.00\ _€_-;_-* &quot;-&quot;??\ _€_-;_-@_-"/>
    <numFmt numFmtId="173" formatCode="_-* #,##0.00\ _₫_-;\-* #,##0.00\ _₫_-;_-* &quot;-&quot;??\ _₫_-;_-@_-"/>
    <numFmt numFmtId="174" formatCode="_-* #,##0\ _€_-;\-* #,##0\ _€_-;_-* &quot;-&quot;\ _€_-;_-@_-"/>
    <numFmt numFmtId="175" formatCode="_-* #,##0\ _₫_-;\-* #,##0\ _₫_-;_-* &quot;-&quot;\ _₫_-;_-@_-"/>
    <numFmt numFmtId="176" formatCode="0.000000"/>
    <numFmt numFmtId="177" formatCode="_(* #,##0.0000_);_(* \(#,##0.0000\);_(* &quot;-&quot;??_);_(@_)"/>
    <numFmt numFmtId="178" formatCode="&quot;SFr.&quot;\ #,##0.00;[Red]&quot;SFr.&quot;\ \-#,##0.00"/>
    <numFmt numFmtId="179" formatCode="&quot;\&quot;#,##0.00;[Red]&quot;\&quot;\-#,##0.00"/>
    <numFmt numFmtId="180" formatCode="_ &quot;SFr.&quot;\ * #,##0_ ;_ &quot;SFr.&quot;\ * \-#,##0_ ;_ &quot;SFr.&quot;\ * &quot;-&quot;_ ;_ @_ "/>
    <numFmt numFmtId="181" formatCode="_ * #,##0_ ;_ * \-#,##0_ ;_ * &quot;-&quot;_ ;_ @_ "/>
    <numFmt numFmtId="182" formatCode="#,##0.0_);\(#,##0.0\)"/>
    <numFmt numFmtId="183" formatCode="0.0%;[Red]\(0.0%\)"/>
    <numFmt numFmtId="184" formatCode="_ * #,##0.00_)&quot;£&quot;_ ;_ * \(#,##0.00\)&quot;£&quot;_ ;_ * &quot;-&quot;??_)&quot;£&quot;_ ;_ @_ "/>
    <numFmt numFmtId="185" formatCode="0.0%;\(0.0%\)"/>
    <numFmt numFmtId="186" formatCode="_-* #,##0.00\ &quot;F&quot;_-;\-* #,##0.00\ &quot;F&quot;_-;_-* &quot;-&quot;??\ &quot;F&quot;_-;_-@_-"/>
    <numFmt numFmtId="187" formatCode="0.000_)"/>
    <numFmt numFmtId="188" formatCode="_-* #,##0\ _₫_-;\-* #,##0\ _₫_-;_-* &quot;-&quot;??\ _₫_-;_-@_-"/>
    <numFmt numFmtId="189" formatCode="#,##0.0"/>
    <numFmt numFmtId="190" formatCode="#,##0;\(#,##0\)"/>
    <numFmt numFmtId="191" formatCode="\$#,##0\ ;\(\$#,##0\)"/>
    <numFmt numFmtId="192" formatCode="\t0.00%"/>
    <numFmt numFmtId="193" formatCode="\U\S\$#,##0.00;\(\U\S\$#,##0.00\)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([$€-2]* #,##0.00_);_([$€-2]* \(#,##0.00\);_([$€-2]* &quot;-&quot;??_)"/>
    <numFmt numFmtId="198" formatCode="0."/>
    <numFmt numFmtId="199" formatCode="_(* #,##0.000000_);_(* \(#,##0.000000\);_(* &quot;-&quot;??_);_(@_)"/>
    <numFmt numFmtId="200" formatCode=";;;"/>
    <numFmt numFmtId="201" formatCode="mmm"/>
    <numFmt numFmtId="202" formatCode="mmm\ &quot;D&quot;"/>
    <numFmt numFmtId="203" formatCode="&quot;D&quot;&quot;D&quot;&quot;D&quot;__\ mmm__\ &quot;D&quot;__"/>
    <numFmt numFmtId="204" formatCode="&quot;R&quot;\ #,##0.00;&quot;R&quot;\ \-#,##0.00"/>
    <numFmt numFmtId="205" formatCode="&quot;D&quot;&quot;D&quot;&quot;D&quot;\ mmm\ &quot;D&quot;__"/>
    <numFmt numFmtId="206" formatCode="#,##0\ &quot;£&quot;_);[Red]\(#,##0\ &quot;£&quot;\)"/>
    <numFmt numFmtId="207" formatCode="&quot;£&quot;###,0&quot;.&quot;00_);[Red]\(&quot;£&quot;###,0&quot;.&quot;00\)"/>
    <numFmt numFmtId="208" formatCode="m/d"/>
    <numFmt numFmtId="209" formatCode="&quot;ß&quot;#,##0;\-&quot;&quot;&quot;ß&quot;&quot;&quot;#,##0"/>
    <numFmt numFmtId="210" formatCode="*x"/>
    <numFmt numFmtId="211" formatCode="#,##0.000_);\(#,##0.000\)"/>
    <numFmt numFmtId="212" formatCode="#,##0.00\ &quot;F&quot;;[Red]\-#,##0.00\ &quot;F&quot;"/>
    <numFmt numFmtId="213" formatCode="&quot;\&quot;#,##0;[Red]\-&quot;\&quot;#,##0"/>
    <numFmt numFmtId="214" formatCode="#,##0\ &quot;F&quot;;\-#,##0\ &quot;F&quot;"/>
    <numFmt numFmtId="215" formatCode="#,##0\ &quot;F&quot;;[Red]\-#,##0\ &quot;F&quot;"/>
    <numFmt numFmtId="216" formatCode="_-* #,##0\ &quot;F&quot;_-;\-* #,##0\ &quot;F&quot;_-;_-* &quot;-&quot;\ &quot;F&quot;_-;_-@_-"/>
    <numFmt numFmtId="217" formatCode="0000"/>
    <numFmt numFmtId="218" formatCode="00"/>
    <numFmt numFmtId="219" formatCode="000"/>
    <numFmt numFmtId="220" formatCode="#,##0.00\ &quot;F&quot;;\-#,##0.00\ &quot;F&quot;"/>
    <numFmt numFmtId="221" formatCode="_-* #,##0\ &quot;DM&quot;_-;\-* #,##0\ &quot;DM&quot;_-;_-* &quot;-&quot;\ &quot;DM&quot;_-;_-@_-"/>
    <numFmt numFmtId="222" formatCode="_-* #,##0.00\ &quot;DM&quot;_-;\-* #,##0.00\ &quot;DM&quot;_-;_-* &quot;-&quot;??\ &quot;DM&quot;_-;_-@_-"/>
    <numFmt numFmtId="223" formatCode="_ &quot;\&quot;* #,##0_ ;_ &quot;\&quot;* \-#,##0_ ;_ &quot;\&quot;* &quot;-&quot;_ ;_ @_ "/>
    <numFmt numFmtId="224" formatCode="_ &quot;\&quot;* #,##0.00_ ;_ &quot;\&quot;* \-#,##0.00_ ;_ &quot;\&quot;* &quot;-&quot;??_ ;_ @_ "/>
    <numFmt numFmtId="225" formatCode="&quot;\&quot;#,##0;[Red]&quot;\&quot;\-#,##0"/>
  </numFmts>
  <fonts count="149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2"/>
      <name val="VNI-Times"/>
    </font>
    <font>
      <sz val="10"/>
      <name val="Arial"/>
      <family val="2"/>
    </font>
    <font>
      <sz val="11"/>
      <color theme="1"/>
      <name val="VNI-Times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indexed="8"/>
      <name val="Times New Roman"/>
      <family val="2"/>
    </font>
    <font>
      <sz val="11"/>
      <color indexed="8"/>
      <name val="Arial"/>
      <family val="2"/>
    </font>
    <font>
      <sz val="12"/>
      <name val="Times New Roman"/>
      <family val="1"/>
      <charset val="163"/>
    </font>
    <font>
      <sz val="12"/>
      <name val=".VnTime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0"/>
      <name val=".VnArial"/>
      <family val="2"/>
    </font>
    <font>
      <sz val="16"/>
      <name val="AngsanaUPC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2"/>
      <name val="VNTime"/>
      <family val="2"/>
    </font>
    <font>
      <sz val="10"/>
      <name val=".VnTime"/>
      <family val="2"/>
    </font>
    <font>
      <sz val="12"/>
      <name val="VNTime"/>
    </font>
    <font>
      <sz val="10"/>
      <name val="Arial"/>
      <family val="2"/>
      <charset val="163"/>
    </font>
    <font>
      <sz val="10"/>
      <name val="VnTime"/>
    </font>
    <font>
      <sz val="14"/>
      <name val="Terminal"/>
      <family val="3"/>
      <charset val="128"/>
    </font>
    <font>
      <sz val="14"/>
      <name val="lr ¾©"/>
      <family val="1"/>
      <charset val="128"/>
    </font>
    <font>
      <b/>
      <u/>
      <sz val="14"/>
      <color indexed="8"/>
      <name val=".VnBook-AntiquaH"/>
      <family val="2"/>
    </font>
    <font>
      <sz val="10"/>
      <name val="VnTimes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2"/>
      <name val="¹ÙÅÁÃ¼"/>
      <charset val="129"/>
    </font>
    <font>
      <sz val="11"/>
      <color indexed="20"/>
      <name val="Arial"/>
      <family val="2"/>
    </font>
    <font>
      <sz val="12"/>
      <name val="Tms Rmn"/>
    </font>
    <font>
      <sz val="12"/>
      <name val="Helv"/>
      <family val="2"/>
    </font>
    <font>
      <sz val="10"/>
      <name val="Helv"/>
    </font>
    <font>
      <b/>
      <sz val="11"/>
      <color indexed="52"/>
      <name val="Arial"/>
      <family val="2"/>
    </font>
    <font>
      <b/>
      <sz val="10"/>
      <name val="Helv"/>
    </font>
    <font>
      <b/>
      <sz val="11"/>
      <color indexed="9"/>
      <name val="Arial"/>
      <family val="2"/>
    </font>
    <font>
      <sz val="10"/>
      <name val="VNI-Aptima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indexed="8"/>
      <name val="Calibri"/>
      <family val="2"/>
    </font>
    <font>
      <sz val="12"/>
      <color indexed="8"/>
      <name val="Times New Roman"/>
      <family val="2"/>
    </font>
    <font>
      <sz val="11"/>
      <name val="Calibri"/>
      <family val="2"/>
    </font>
    <font>
      <sz val="11"/>
      <color indexed="8"/>
      <name val="Calibri"/>
      <family val="2"/>
      <charset val="163"/>
    </font>
    <font>
      <sz val="12"/>
      <color indexed="8"/>
      <name val="Calibri"/>
      <family val="2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VNI-Times"/>
    </font>
    <font>
      <sz val="10"/>
      <color indexed="16"/>
      <name val="MS Serif"/>
      <family val="1"/>
    </font>
    <font>
      <sz val="8"/>
      <name val="Verdana"/>
      <family val="2"/>
    </font>
    <font>
      <i/>
      <sz val="11"/>
      <color indexed="23"/>
      <name val="Arial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1"/>
      <color indexed="17"/>
      <name val="Arial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2"/>
      <name val="Tahom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2"/>
      <name val=".VnTime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1"/>
      <name val="Arial"/>
      <family val="2"/>
    </font>
    <font>
      <b/>
      <sz val="14"/>
      <name val=".VnTimeH"/>
      <family val="2"/>
    </font>
    <font>
      <sz val="10"/>
      <name val="Tahoma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b/>
      <sz val="11"/>
      <name val="Helv"/>
    </font>
    <font>
      <sz val="11"/>
      <color indexed="60"/>
      <name val="Arial"/>
      <family val="2"/>
    </font>
    <font>
      <sz val="7"/>
      <name val="Small Fonts"/>
      <family val="2"/>
    </font>
    <font>
      <b/>
      <sz val="12"/>
      <name val="VN-NTime"/>
    </font>
    <font>
      <sz val="12"/>
      <name val="바탕체"/>
      <family val="1"/>
      <charset val="129"/>
    </font>
    <font>
      <sz val="10"/>
      <color rgb="FF00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VNI-Times"/>
      <family val="2"/>
    </font>
    <font>
      <sz val="11"/>
      <color indexed="8"/>
      <name val="Arial"/>
      <family val="2"/>
      <charset val="163"/>
    </font>
    <font>
      <sz val="11"/>
      <name val="VNI-Times"/>
    </font>
    <font>
      <sz val="11"/>
      <name val="Arial MT"/>
    </font>
    <font>
      <sz val="11"/>
      <name val="–¾’©"/>
      <family val="1"/>
      <charset val="128"/>
    </font>
    <font>
      <b/>
      <sz val="11"/>
      <name val="Arial"/>
      <family val="2"/>
    </font>
    <font>
      <b/>
      <sz val="11"/>
      <color indexed="63"/>
      <name val="Arial"/>
      <family val="2"/>
    </font>
    <font>
      <sz val="12"/>
      <color indexed="8"/>
      <name val="Times New Roman"/>
      <family val="1"/>
    </font>
    <font>
      <sz val="10"/>
      <color indexed="9"/>
      <name val="Arial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9"/>
      <name val="Arial"/>
      <family val="2"/>
    </font>
    <font>
      <b/>
      <sz val="18"/>
      <color indexed="8"/>
      <name val="Cambria"/>
      <family val="1"/>
    </font>
    <font>
      <sz val="8"/>
      <name val="MS Sans Serif"/>
      <family val="2"/>
    </font>
    <font>
      <b/>
      <sz val="10"/>
      <name val="Tahoma"/>
      <family val="2"/>
    </font>
    <font>
      <b/>
      <sz val="8"/>
      <color indexed="8"/>
      <name val="Helv"/>
    </font>
    <font>
      <sz val="13"/>
      <name val=".VnTime"/>
      <family val="2"/>
    </font>
    <font>
      <sz val="12"/>
      <name val=".VnArial"/>
      <family val="2"/>
    </font>
    <font>
      <b/>
      <sz val="18"/>
      <color indexed="56"/>
      <name val="Times New Roman"/>
      <family val="2"/>
    </font>
    <font>
      <b/>
      <sz val="11"/>
      <name val=".VnTime"/>
      <family val="2"/>
    </font>
    <font>
      <i/>
      <sz val="12"/>
      <name val=".VnTime"/>
      <family val="2"/>
    </font>
    <font>
      <b/>
      <sz val="11"/>
      <color indexed="8"/>
      <name val="Arial"/>
      <family val="2"/>
    </font>
    <font>
      <sz val="10"/>
      <name val="VNtimes new roman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36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63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44"/>
      </bottom>
      <diagonal/>
    </border>
    <border>
      <left/>
      <right/>
      <top style="hair">
        <color indexed="44"/>
      </top>
      <bottom style="hair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975">
    <xf numFmtId="0" fontId="0" fillId="0" borderId="0"/>
    <xf numFmtId="0" fontId="2" fillId="0" borderId="0"/>
    <xf numFmtId="9" fontId="3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  <xf numFmtId="165" fontId="8" fillId="0" borderId="0" applyFont="0" applyFill="0" applyBorder="0" applyAlignment="0" applyProtection="0"/>
    <xf numFmtId="0" fontId="7" fillId="0" borderId="0"/>
    <xf numFmtId="0" fontId="3" fillId="0" borderId="0"/>
    <xf numFmtId="0" fontId="10" fillId="0" borderId="0"/>
    <xf numFmtId="165" fontId="8" fillId="0" borderId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166" fontId="16" fillId="0" borderId="5" applyFont="0" applyBorder="0"/>
    <xf numFmtId="168" fontId="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170" fontId="19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6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/>
    <xf numFmtId="0" fontId="6" fillId="0" borderId="0" applyNumberForma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6" fillId="0" borderId="0"/>
    <xf numFmtId="0" fontId="26" fillId="0" borderId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3" fillId="0" borderId="0">
      <alignment vertical="top"/>
    </xf>
    <xf numFmtId="0" fontId="27" fillId="0" borderId="6"/>
    <xf numFmtId="42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/>
    <xf numFmtId="0" fontId="30" fillId="0" borderId="0"/>
    <xf numFmtId="0" fontId="30" fillId="0" borderId="0"/>
    <xf numFmtId="17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0"/>
    <xf numFmtId="0" fontId="17" fillId="0" borderId="0"/>
    <xf numFmtId="0" fontId="28" fillId="0" borderId="0" applyNumberForma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28" fillId="0" borderId="0" applyNumberFormat="0" applyFill="0" applyBorder="0" applyAlignment="0" applyProtection="0"/>
    <xf numFmtId="42" fontId="25" fillId="0" borderId="0" applyFont="0" applyFill="0" applyBorder="0" applyAlignment="0" applyProtection="0"/>
    <xf numFmtId="0" fontId="2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2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7" fillId="0" borderId="0"/>
    <xf numFmtId="0" fontId="26" fillId="0" borderId="0"/>
    <xf numFmtId="42" fontId="2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2" fontId="25" fillId="0" borderId="0" applyFont="0" applyFill="0" applyBorder="0" applyAlignment="0" applyProtection="0"/>
    <xf numFmtId="0" fontId="26" fillId="0" borderId="0"/>
    <xf numFmtId="0" fontId="26" fillId="0" borderId="0"/>
    <xf numFmtId="0" fontId="30" fillId="0" borderId="0"/>
    <xf numFmtId="0" fontId="26" fillId="0" borderId="0"/>
    <xf numFmtId="41" fontId="5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>
      <alignment vertical="top"/>
    </xf>
    <xf numFmtId="42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6" fillId="0" borderId="0"/>
    <xf numFmtId="0" fontId="26" fillId="0" borderId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2" fillId="0" borderId="0"/>
    <xf numFmtId="37" fontId="33" fillId="0" borderId="0"/>
    <xf numFmtId="167" fontId="25" fillId="0" borderId="7" applyNumberFormat="0" applyFont="0" applyAlignment="0"/>
    <xf numFmtId="0" fontId="34" fillId="2" borderId="0"/>
    <xf numFmtId="167" fontId="25" fillId="0" borderId="7" applyNumberFormat="0" applyFont="0" applyAlignment="0"/>
    <xf numFmtId="0" fontId="34" fillId="2" borderId="0"/>
    <xf numFmtId="167" fontId="25" fillId="0" borderId="7" applyNumberFormat="0" applyFont="0" applyAlignment="0"/>
    <xf numFmtId="0" fontId="34" fillId="2" borderId="0"/>
    <xf numFmtId="0" fontId="34" fillId="2" borderId="0"/>
    <xf numFmtId="0" fontId="34" fillId="2" borderId="0"/>
    <xf numFmtId="167" fontId="25" fillId="0" borderId="7" applyNumberFormat="0" applyFont="0" applyAlignment="0"/>
    <xf numFmtId="167" fontId="25" fillId="0" borderId="7" applyNumberFormat="0" applyFont="0" applyAlignment="0"/>
    <xf numFmtId="167" fontId="25" fillId="0" borderId="7" applyNumberFormat="0" applyFont="0" applyAlignment="0"/>
    <xf numFmtId="167" fontId="25" fillId="0" borderId="7" applyNumberFormat="0" applyFont="0" applyAlignment="0"/>
    <xf numFmtId="0" fontId="34" fillId="2" borderId="0"/>
    <xf numFmtId="167" fontId="25" fillId="0" borderId="7" applyNumberFormat="0" applyFont="0" applyAlignment="0"/>
    <xf numFmtId="167" fontId="25" fillId="0" borderId="7" applyNumberFormat="0" applyFont="0" applyAlignment="0"/>
    <xf numFmtId="167" fontId="25" fillId="0" borderId="7" applyNumberFormat="0" applyFont="0" applyAlignment="0"/>
    <xf numFmtId="167" fontId="25" fillId="0" borderId="7" applyNumberFormat="0" applyFont="0" applyAlignment="0"/>
    <xf numFmtId="0" fontId="34" fillId="2" borderId="0"/>
    <xf numFmtId="167" fontId="25" fillId="0" borderId="7" applyNumberFormat="0" applyFont="0" applyAlignment="0"/>
    <xf numFmtId="0" fontId="34" fillId="2" borderId="0"/>
    <xf numFmtId="0" fontId="34" fillId="2" borderId="0"/>
    <xf numFmtId="167" fontId="25" fillId="0" borderId="7" applyNumberFormat="0" applyFont="0" applyAlignment="0"/>
    <xf numFmtId="167" fontId="25" fillId="0" borderId="7" applyNumberFormat="0" applyFont="0" applyAlignment="0"/>
    <xf numFmtId="0" fontId="34" fillId="2" borderId="0"/>
    <xf numFmtId="0" fontId="34" fillId="2" borderId="0"/>
    <xf numFmtId="0" fontId="34" fillId="2" borderId="0"/>
    <xf numFmtId="0" fontId="35" fillId="0" borderId="0"/>
    <xf numFmtId="9" fontId="36" fillId="0" borderId="0" applyBorder="0" applyAlignment="0" applyProtection="0"/>
    <xf numFmtId="0" fontId="37" fillId="2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6" fillId="0" borderId="0"/>
    <xf numFmtId="0" fontId="38" fillId="2" borderId="0"/>
    <xf numFmtId="0" fontId="6" fillId="0" borderId="0"/>
    <xf numFmtId="0" fontId="39" fillId="0" borderId="0">
      <alignment wrapText="1"/>
    </xf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37" fontId="6" fillId="21" borderId="8" applyFill="0" applyBorder="0" applyAlignment="0" applyProtection="0"/>
    <xf numFmtId="178" fontId="30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181" fontId="44" fillId="0" borderId="0" applyFont="0" applyFill="0" applyBorder="0" applyAlignment="0" applyProtection="0"/>
    <xf numFmtId="0" fontId="41" fillId="0" borderId="0" applyFont="0" applyFill="0" applyBorder="0" applyAlignment="0" applyProtection="0"/>
    <xf numFmtId="170" fontId="44" fillId="0" borderId="0" applyFont="0" applyFill="0" applyBorder="0" applyAlignment="0" applyProtection="0"/>
    <xf numFmtId="0" fontId="41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6" fillId="0" borderId="0" applyNumberFormat="0" applyFill="0" applyBorder="0" applyAlignment="0" applyProtection="0"/>
    <xf numFmtId="0" fontId="41" fillId="0" borderId="0"/>
    <xf numFmtId="0" fontId="14" fillId="0" borderId="0"/>
    <xf numFmtId="0" fontId="41" fillId="0" borderId="0"/>
    <xf numFmtId="37" fontId="47" fillId="0" borderId="0"/>
    <xf numFmtId="0" fontId="30" fillId="0" borderId="0" applyFill="0" applyBorder="0" applyAlignment="0"/>
    <xf numFmtId="182" fontId="48" fillId="0" borderId="0" applyFill="0" applyBorder="0" applyAlignment="0"/>
    <xf numFmtId="177" fontId="48" fillId="0" borderId="0" applyFill="0" applyBorder="0" applyAlignment="0"/>
    <xf numFmtId="183" fontId="48" fillId="0" borderId="0" applyFill="0" applyBorder="0" applyAlignment="0"/>
    <xf numFmtId="184" fontId="30" fillId="0" borderId="0" applyFill="0" applyBorder="0" applyAlignment="0"/>
    <xf numFmtId="44" fontId="48" fillId="0" borderId="0" applyFill="0" applyBorder="0" applyAlignment="0"/>
    <xf numFmtId="185" fontId="48" fillId="0" borderId="0" applyFill="0" applyBorder="0" applyAlignment="0"/>
    <xf numFmtId="182" fontId="48" fillId="0" borderId="0" applyFill="0" applyBorder="0" applyAlignment="0"/>
    <xf numFmtId="0" fontId="49" fillId="22" borderId="9" applyNumberFormat="0" applyAlignment="0" applyProtection="0"/>
    <xf numFmtId="0" fontId="49" fillId="22" borderId="9" applyNumberFormat="0" applyAlignment="0" applyProtection="0"/>
    <xf numFmtId="0" fontId="50" fillId="0" borderId="0"/>
    <xf numFmtId="186" fontId="25" fillId="0" borderId="0" applyFont="0" applyFill="0" applyBorder="0" applyAlignment="0" applyProtection="0"/>
    <xf numFmtId="0" fontId="51" fillId="23" borderId="10" applyNumberFormat="0" applyAlignment="0" applyProtection="0"/>
    <xf numFmtId="0" fontId="51" fillId="23" borderId="10" applyNumberFormat="0" applyAlignment="0" applyProtection="0"/>
    <xf numFmtId="1" fontId="52" fillId="0" borderId="11" applyBorder="0"/>
    <xf numFmtId="187" fontId="53" fillId="0" borderId="0"/>
    <xf numFmtId="187" fontId="53" fillId="0" borderId="0"/>
    <xf numFmtId="187" fontId="53" fillId="0" borderId="0"/>
    <xf numFmtId="187" fontId="53" fillId="0" borderId="0"/>
    <xf numFmtId="187" fontId="53" fillId="0" borderId="0"/>
    <xf numFmtId="187" fontId="53" fillId="0" borderId="0"/>
    <xf numFmtId="187" fontId="53" fillId="0" borderId="0"/>
    <xf numFmtId="187" fontId="53" fillId="0" borderId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4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8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58" fillId="0" borderId="0" applyFont="0" applyFill="0" applyBorder="0" applyAlignment="0" applyProtection="0"/>
    <xf numFmtId="173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90" fontId="14" fillId="0" borderId="0"/>
    <xf numFmtId="3" fontId="6" fillId="0" borderId="0" applyFont="0" applyFill="0" applyBorder="0" applyAlignment="0" applyProtection="0"/>
    <xf numFmtId="37" fontId="6" fillId="2" borderId="8" applyFill="0" applyBorder="0" applyAlignment="0" applyProtection="0"/>
    <xf numFmtId="0" fontId="61" fillId="0" borderId="0" applyNumberFormat="0" applyAlignment="0">
      <alignment horizontal="left"/>
    </xf>
    <xf numFmtId="0" fontId="62" fillId="0" borderId="0" applyNumberFormat="0" applyAlignment="0"/>
    <xf numFmtId="182" fontId="48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/>
    <xf numFmtId="0" fontId="9" fillId="2" borderId="0" applyNumberFormat="0" applyFont="0" applyFill="0" applyBorder="0" applyProtection="0">
      <alignment horizontal="left"/>
    </xf>
    <xf numFmtId="0" fontId="6" fillId="0" borderId="0" applyFont="0" applyFill="0" applyBorder="0" applyAlignment="0" applyProtection="0"/>
    <xf numFmtId="14" fontId="3" fillId="0" borderId="0" applyFill="0" applyBorder="0" applyAlignment="0"/>
    <xf numFmtId="0" fontId="15" fillId="0" borderId="0" applyProtection="0"/>
    <xf numFmtId="193" fontId="6" fillId="0" borderId="12">
      <alignment vertical="center"/>
    </xf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/>
    <xf numFmtId="3" fontId="13" fillId="0" borderId="0" applyFont="0" applyBorder="0" applyAlignment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5" fillId="0" borderId="0"/>
    <xf numFmtId="44" fontId="48" fillId="0" borderId="0" applyFill="0" applyBorder="0" applyAlignment="0"/>
    <xf numFmtId="182" fontId="48" fillId="0" borderId="0" applyFill="0" applyBorder="0" applyAlignment="0"/>
    <xf numFmtId="44" fontId="48" fillId="0" borderId="0" applyFill="0" applyBorder="0" applyAlignment="0"/>
    <xf numFmtId="185" fontId="48" fillId="0" borderId="0" applyFill="0" applyBorder="0" applyAlignment="0"/>
    <xf numFmtId="182" fontId="48" fillId="0" borderId="0" applyFill="0" applyBorder="0" applyAlignment="0"/>
    <xf numFmtId="0" fontId="64" fillId="0" borderId="0" applyNumberFormat="0" applyAlignment="0">
      <alignment horizontal="left"/>
    </xf>
    <xf numFmtId="197" fontId="65" fillId="0" borderId="0" applyFont="0" applyFill="0" applyBorder="0" applyAlignment="0" applyProtection="0"/>
    <xf numFmtId="0" fontId="13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" fontId="13" fillId="0" borderId="0" applyFont="0" applyBorder="0" applyAlignment="0"/>
    <xf numFmtId="0" fontId="67" fillId="0" borderId="0" applyProtection="0"/>
    <xf numFmtId="0" fontId="68" fillId="0" borderId="0" applyProtection="0"/>
    <xf numFmtId="0" fontId="69" fillId="0" borderId="0" applyProtection="0"/>
    <xf numFmtId="0" fontId="70" fillId="0" borderId="0" applyProtection="0"/>
    <xf numFmtId="0" fontId="71" fillId="0" borderId="0" applyNumberFormat="0" applyFont="0" applyFill="0" applyBorder="0" applyAlignment="0" applyProtection="0"/>
    <xf numFmtId="0" fontId="72" fillId="0" borderId="0" applyProtection="0"/>
    <xf numFmtId="0" fontId="73" fillId="0" borderId="0" applyProtection="0"/>
    <xf numFmtId="2" fontId="6" fillId="0" borderId="0" applyFont="0" applyFill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38" fontId="75" fillId="21" borderId="0" applyNumberFormat="0" applyBorder="0" applyAlignment="0" applyProtection="0"/>
    <xf numFmtId="0" fontId="76" fillId="0" borderId="0" applyNumberFormat="0" applyFont="0" applyBorder="0" applyAlignment="0">
      <alignment horizontal="left" vertical="center"/>
    </xf>
    <xf numFmtId="0" fontId="77" fillId="26" borderId="0"/>
    <xf numFmtId="0" fontId="78" fillId="0" borderId="0">
      <alignment horizontal="left"/>
    </xf>
    <xf numFmtId="0" fontId="79" fillId="0" borderId="13" applyNumberFormat="0" applyAlignment="0" applyProtection="0">
      <alignment horizontal="left" vertical="center"/>
    </xf>
    <xf numFmtId="0" fontId="79" fillId="0" borderId="14">
      <alignment horizontal="left" vertical="center"/>
    </xf>
    <xf numFmtId="198" fontId="80" fillId="27" borderId="0">
      <alignment horizontal="left" vertical="top"/>
    </xf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3" fillId="0" borderId="17" applyNumberFormat="0" applyFill="0" applyAlignment="0" applyProtection="0"/>
    <xf numFmtId="0" fontId="83" fillId="0" borderId="17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9" fontId="5" fillId="0" borderId="0">
      <protection locked="0"/>
    </xf>
    <xf numFmtId="199" fontId="5" fillId="0" borderId="0">
      <protection locked="0"/>
    </xf>
    <xf numFmtId="0" fontId="84" fillId="0" borderId="0" applyNumberFormat="0" applyFill="0" applyBorder="0" applyAlignment="0" applyProtection="0">
      <alignment vertical="center"/>
    </xf>
    <xf numFmtId="0" fontId="85" fillId="0" borderId="18">
      <alignment horizontal="center"/>
    </xf>
    <xf numFmtId="0" fontId="85" fillId="0" borderId="0">
      <alignment horizontal="center"/>
    </xf>
    <xf numFmtId="5" fontId="86" fillId="28" borderId="2" applyNumberFormat="0" applyAlignment="0">
      <alignment horizontal="left" vertical="top"/>
    </xf>
    <xf numFmtId="200" fontId="6" fillId="0" borderId="0" applyFont="0" applyFill="0" applyBorder="0" applyAlignment="0" applyProtection="0">
      <alignment vertical="top" wrapText="1"/>
    </xf>
    <xf numFmtId="0" fontId="87" fillId="2" borderId="19" applyNumberFormat="0" applyFont="0" applyBorder="0" applyAlignment="0">
      <alignment vertical="center"/>
    </xf>
    <xf numFmtId="0" fontId="87" fillId="29" borderId="20" applyNumberFormat="0" applyFont="0" applyBorder="0" applyAlignment="0"/>
    <xf numFmtId="49" fontId="88" fillId="0" borderId="2">
      <alignment vertical="center"/>
    </xf>
    <xf numFmtId="41" fontId="25" fillId="0" borderId="0" applyFont="0" applyFill="0" applyBorder="0" applyAlignment="0" applyProtection="0"/>
    <xf numFmtId="0" fontId="89" fillId="27" borderId="0">
      <alignment horizontal="left" wrapText="1" indent="2"/>
    </xf>
    <xf numFmtId="10" fontId="75" fillId="21" borderId="2" applyNumberFormat="0" applyBorder="0" applyAlignment="0" applyProtection="0"/>
    <xf numFmtId="0" fontId="90" fillId="8" borderId="9" applyNumberFormat="0" applyAlignment="0" applyProtection="0"/>
    <xf numFmtId="0" fontId="90" fillId="8" borderId="9" applyNumberFormat="0" applyAlignment="0" applyProtection="0"/>
    <xf numFmtId="201" fontId="25" fillId="30" borderId="0"/>
    <xf numFmtId="190" fontId="30" fillId="2" borderId="20" applyFill="0" applyBorder="0" applyAlignment="0"/>
    <xf numFmtId="0" fontId="26" fillId="0" borderId="0"/>
    <xf numFmtId="0" fontId="26" fillId="0" borderId="0"/>
    <xf numFmtId="44" fontId="48" fillId="0" borderId="0" applyFill="0" applyBorder="0" applyAlignment="0"/>
    <xf numFmtId="182" fontId="48" fillId="0" borderId="0" applyFill="0" applyBorder="0" applyAlignment="0"/>
    <xf numFmtId="44" fontId="48" fillId="0" borderId="0" applyFill="0" applyBorder="0" applyAlignment="0"/>
    <xf numFmtId="185" fontId="48" fillId="0" borderId="0" applyFill="0" applyBorder="0" applyAlignment="0"/>
    <xf numFmtId="182" fontId="48" fillId="0" borderId="0" applyFill="0" applyBorder="0" applyAlignment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201" fontId="25" fillId="31" borderId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92" fillId="0" borderId="18"/>
    <xf numFmtId="204" fontId="2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15" fillId="0" borderId="0" applyNumberFormat="0" applyFont="0" applyFill="0" applyAlignment="0"/>
    <xf numFmtId="0" fontId="93" fillId="32" borderId="0" applyNumberFormat="0" applyBorder="0" applyAlignment="0" applyProtection="0"/>
    <xf numFmtId="0" fontId="93" fillId="32" borderId="0" applyNumberFormat="0" applyBorder="0" applyAlignment="0" applyProtection="0"/>
    <xf numFmtId="0" fontId="14" fillId="0" borderId="0"/>
    <xf numFmtId="37" fontId="94" fillId="0" borderId="0"/>
    <xf numFmtId="210" fontId="6" fillId="2" borderId="22" applyFont="0" applyBorder="0">
      <alignment horizontal="center" vertical="center"/>
    </xf>
    <xf numFmtId="0" fontId="95" fillId="0" borderId="2" applyNumberFormat="0" applyFont="0" applyFill="0" applyBorder="0" applyAlignment="0">
      <alignment horizontal="center"/>
    </xf>
    <xf numFmtId="0" fontId="23" fillId="0" borderId="0"/>
    <xf numFmtId="0" fontId="30" fillId="0" borderId="0"/>
    <xf numFmtId="0" fontId="96" fillId="0" borderId="0"/>
    <xf numFmtId="0" fontId="2" fillId="0" borderId="0"/>
    <xf numFmtId="0" fontId="6" fillId="0" borderId="0"/>
    <xf numFmtId="0" fontId="54" fillId="0" borderId="0"/>
    <xf numFmtId="0" fontId="58" fillId="0" borderId="0"/>
    <xf numFmtId="0" fontId="1" fillId="0" borderId="0"/>
    <xf numFmtId="0" fontId="97" fillId="0" borderId="0"/>
    <xf numFmtId="0" fontId="30" fillId="0" borderId="0"/>
    <xf numFmtId="0" fontId="1" fillId="0" borderId="0">
      <alignment vertical="top"/>
    </xf>
    <xf numFmtId="0" fontId="2" fillId="0" borderId="0"/>
    <xf numFmtId="0" fontId="10" fillId="0" borderId="0"/>
    <xf numFmtId="0" fontId="98" fillId="0" borderId="0"/>
    <xf numFmtId="0" fontId="10" fillId="0" borderId="0"/>
    <xf numFmtId="0" fontId="99" fillId="0" borderId="0"/>
    <xf numFmtId="0" fontId="11" fillId="0" borderId="0"/>
    <xf numFmtId="0" fontId="11" fillId="0" borderId="0"/>
    <xf numFmtId="0" fontId="11" fillId="0" borderId="0"/>
    <xf numFmtId="0" fontId="100" fillId="0" borderId="0"/>
    <xf numFmtId="0" fontId="11" fillId="0" borderId="0">
      <alignment vertical="top"/>
    </xf>
    <xf numFmtId="0" fontId="6" fillId="0" borderId="0">
      <alignment vertical="top"/>
    </xf>
    <xf numFmtId="0" fontId="6" fillId="0" borderId="0"/>
    <xf numFmtId="0" fontId="8" fillId="0" borderId="0">
      <alignment vertical="top"/>
    </xf>
    <xf numFmtId="0" fontId="30" fillId="0" borderId="0"/>
    <xf numFmtId="0" fontId="100" fillId="0" borderId="0"/>
    <xf numFmtId="0" fontId="6" fillId="0" borderId="0"/>
    <xf numFmtId="0" fontId="6" fillId="0" borderId="0"/>
    <xf numFmtId="0" fontId="8" fillId="0" borderId="0"/>
    <xf numFmtId="0" fontId="12" fillId="0" borderId="0"/>
    <xf numFmtId="0" fontId="1" fillId="0" borderId="0"/>
    <xf numFmtId="0" fontId="101" fillId="0" borderId="0"/>
    <xf numFmtId="0" fontId="100" fillId="0" borderId="0"/>
    <xf numFmtId="0" fontId="1" fillId="0" borderId="0"/>
    <xf numFmtId="0" fontId="11" fillId="0" borderId="0">
      <alignment vertical="top"/>
    </xf>
    <xf numFmtId="0" fontId="3" fillId="0" borderId="0"/>
    <xf numFmtId="0" fontId="13" fillId="0" borderId="0"/>
    <xf numFmtId="37" fontId="102" fillId="0" borderId="0"/>
    <xf numFmtId="0" fontId="11" fillId="33" borderId="23" applyNumberFormat="0" applyFont="0" applyAlignment="0" applyProtection="0"/>
    <xf numFmtId="0" fontId="11" fillId="33" borderId="23" applyNumberFormat="0" applyFont="0" applyAlignment="0" applyProtection="0"/>
    <xf numFmtId="172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14" fillId="0" borderId="0"/>
    <xf numFmtId="0" fontId="105" fillId="22" borderId="24" applyNumberFormat="0" applyAlignment="0" applyProtection="0"/>
    <xf numFmtId="0" fontId="105" fillId="22" borderId="24" applyNumberFormat="0" applyAlignment="0" applyProtection="0"/>
    <xf numFmtId="3" fontId="6" fillId="2" borderId="8" applyFill="0" applyBorder="0" applyAlignment="0" applyProtection="0">
      <alignment vertical="top"/>
    </xf>
    <xf numFmtId="0" fontId="106" fillId="21" borderId="0"/>
    <xf numFmtId="14" fontId="43" fillId="0" borderId="0">
      <alignment horizontal="center" wrapText="1"/>
      <protection locked="0"/>
    </xf>
    <xf numFmtId="184" fontId="30" fillId="0" borderId="0" applyFont="0" applyFill="0" applyBorder="0" applyAlignment="0" applyProtection="0"/>
    <xf numFmtId="211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25" applyNumberFormat="0" applyBorder="0"/>
    <xf numFmtId="44" fontId="48" fillId="0" borderId="0" applyFill="0" applyBorder="0" applyAlignment="0"/>
    <xf numFmtId="182" fontId="48" fillId="0" borderId="0" applyFill="0" applyBorder="0" applyAlignment="0"/>
    <xf numFmtId="44" fontId="48" fillId="0" borderId="0" applyFill="0" applyBorder="0" applyAlignment="0"/>
    <xf numFmtId="185" fontId="48" fillId="0" borderId="0" applyFill="0" applyBorder="0" applyAlignment="0"/>
    <xf numFmtId="182" fontId="48" fillId="0" borderId="0" applyFill="0" applyBorder="0" applyAlignment="0"/>
    <xf numFmtId="0" fontId="47" fillId="0" borderId="0"/>
    <xf numFmtId="0" fontId="107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0" fontId="108" fillId="0" borderId="18">
      <alignment horizontal="center"/>
    </xf>
    <xf numFmtId="0" fontId="109" fillId="34" borderId="0" applyNumberFormat="0" applyFont="0" applyBorder="0" applyAlignment="0">
      <alignment horizontal="center"/>
    </xf>
    <xf numFmtId="14" fontId="110" fillId="0" borderId="0" applyNumberFormat="0" applyFill="0" applyBorder="0" applyAlignment="0" applyProtection="0">
      <alignment horizontal="left"/>
    </xf>
    <xf numFmtId="41" fontId="25" fillId="0" borderId="0" applyFont="0" applyFill="0" applyBorder="0" applyAlignment="0" applyProtection="0"/>
    <xf numFmtId="4" fontId="111" fillId="35" borderId="26" applyNumberFormat="0" applyProtection="0">
      <alignment horizontal="left" vertical="center"/>
    </xf>
    <xf numFmtId="3" fontId="15" fillId="21" borderId="27" applyProtection="0">
      <alignment horizontal="right" vertical="center"/>
    </xf>
    <xf numFmtId="4" fontId="87" fillId="27" borderId="26" applyNumberFormat="0" applyProtection="0">
      <alignment horizontal="left" vertical="center" wrapText="1"/>
    </xf>
    <xf numFmtId="0" fontId="109" fillId="1" borderId="14" applyNumberFormat="0" applyFont="0" applyAlignment="0">
      <alignment horizontal="center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>
      <alignment horizontal="center"/>
    </xf>
    <xf numFmtId="0" fontId="30" fillId="0" borderId="0"/>
    <xf numFmtId="42" fontId="25" fillId="0" borderId="0" applyFont="0" applyFill="0" applyBorder="0" applyAlignment="0" applyProtection="0"/>
    <xf numFmtId="0" fontId="26" fillId="0" borderId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92" fillId="0" borderId="0"/>
    <xf numFmtId="0" fontId="114" fillId="27" borderId="0">
      <alignment wrapText="1"/>
    </xf>
    <xf numFmtId="40" fontId="115" fillId="0" borderId="0" applyBorder="0">
      <alignment horizontal="right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2" fontId="116" fillId="0" borderId="28">
      <alignment horizontal="right" vertical="center"/>
    </xf>
    <xf numFmtId="213" fontId="13" fillId="0" borderId="28">
      <alignment horizontal="right" vertical="center"/>
    </xf>
    <xf numFmtId="212" fontId="116" fillId="0" borderId="28">
      <alignment horizontal="right" vertical="center"/>
    </xf>
    <xf numFmtId="0" fontId="6" fillId="0" borderId="0"/>
    <xf numFmtId="37" fontId="3" fillId="0" borderId="0" applyBorder="0" applyAlignment="0" applyProtection="0"/>
    <xf numFmtId="49" fontId="3" fillId="0" borderId="0" applyFill="0" applyBorder="0" applyAlignment="0"/>
    <xf numFmtId="214" fontId="30" fillId="0" borderId="0" applyFill="0" applyBorder="0" applyAlignment="0"/>
    <xf numFmtId="215" fontId="30" fillId="0" borderId="0" applyFill="0" applyBorder="0" applyAlignment="0"/>
    <xf numFmtId="216" fontId="116" fillId="0" borderId="28">
      <alignment horizontal="center"/>
    </xf>
    <xf numFmtId="0" fontId="27" fillId="0" borderId="6"/>
    <xf numFmtId="0" fontId="29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9" fillId="0" borderId="6"/>
    <xf numFmtId="0" fontId="27" fillId="0" borderId="6"/>
    <xf numFmtId="0" fontId="27" fillId="0" borderId="6"/>
    <xf numFmtId="0" fontId="29" fillId="0" borderId="6"/>
    <xf numFmtId="0" fontId="29" fillId="0" borderId="6"/>
    <xf numFmtId="0" fontId="29" fillId="0" borderId="6"/>
    <xf numFmtId="0" fontId="29" fillId="0" borderId="6"/>
    <xf numFmtId="0" fontId="29" fillId="0" borderId="6"/>
    <xf numFmtId="0" fontId="27" fillId="0" borderId="6"/>
    <xf numFmtId="0" fontId="117" fillId="0" borderId="0">
      <alignment vertical="center" wrapText="1"/>
      <protection locked="0"/>
    </xf>
    <xf numFmtId="0" fontId="29" fillId="0" borderId="6"/>
    <xf numFmtId="0" fontId="27" fillId="0" borderId="6"/>
    <xf numFmtId="0" fontId="29" fillId="0" borderId="6"/>
    <xf numFmtId="0" fontId="29" fillId="0" borderId="6"/>
    <xf numFmtId="0" fontId="29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7" fillId="0" borderId="6"/>
    <xf numFmtId="0" fontId="29" fillId="0" borderId="6"/>
    <xf numFmtId="0" fontId="29" fillId="0" borderId="6"/>
    <xf numFmtId="0" fontId="27" fillId="0" borderId="6"/>
    <xf numFmtId="0" fontId="29" fillId="0" borderId="6"/>
    <xf numFmtId="0" fontId="29" fillId="0" borderId="6"/>
    <xf numFmtId="0" fontId="29" fillId="0" borderId="6"/>
    <xf numFmtId="0" fontId="27" fillId="0" borderId="6"/>
    <xf numFmtId="0" fontId="29" fillId="0" borderId="6"/>
    <xf numFmtId="0" fontId="29" fillId="0" borderId="6"/>
    <xf numFmtId="0" fontId="27" fillId="0" borderId="6"/>
    <xf numFmtId="0" fontId="29" fillId="0" borderId="6"/>
    <xf numFmtId="0" fontId="29" fillId="0" borderId="6"/>
    <xf numFmtId="0" fontId="29" fillId="0" borderId="6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29" applyNumberFormat="0" applyFill="0" applyAlignment="0" applyProtection="0"/>
    <xf numFmtId="0" fontId="121" fillId="0" borderId="29" applyNumberFormat="0" applyFill="0" applyAlignment="0" applyProtection="0"/>
    <xf numFmtId="0" fontId="30" fillId="0" borderId="0"/>
    <xf numFmtId="217" fontId="30" fillId="0" borderId="30" applyFont="0" applyFill="0" applyBorder="0" applyProtection="0">
      <alignment horizontal="center"/>
      <protection locked="0"/>
    </xf>
    <xf numFmtId="218" fontId="9" fillId="0" borderId="31" applyFont="0" applyFill="0" applyBorder="0" applyProtection="0">
      <alignment horizontal="center"/>
    </xf>
    <xf numFmtId="38" fontId="30" fillId="0" borderId="2" applyFont="0" applyFill="0" applyBorder="0" applyAlignment="0" applyProtection="0">
      <protection locked="0"/>
    </xf>
    <xf numFmtId="15" fontId="30" fillId="0" borderId="2" applyFont="0" applyFill="0" applyBorder="0" applyProtection="0">
      <alignment horizontal="center"/>
      <protection locked="0"/>
    </xf>
    <xf numFmtId="10" fontId="30" fillId="0" borderId="2" applyFont="0" applyFill="0" applyBorder="0" applyProtection="0">
      <alignment horizontal="center"/>
      <protection locked="0"/>
    </xf>
    <xf numFmtId="219" fontId="30" fillId="0" borderId="2" applyFont="0" applyFill="0" applyBorder="0" applyProtection="0">
      <alignment horizontal="center"/>
    </xf>
    <xf numFmtId="215" fontId="116" fillId="0" borderId="0"/>
    <xf numFmtId="220" fontId="116" fillId="0" borderId="2"/>
    <xf numFmtId="0" fontId="122" fillId="0" borderId="0"/>
    <xf numFmtId="0" fontId="122" fillId="0" borderId="0"/>
    <xf numFmtId="5" fontId="123" fillId="36" borderId="1">
      <alignment vertical="top"/>
    </xf>
    <xf numFmtId="0" fontId="84" fillId="37" borderId="2">
      <alignment horizontal="left" vertical="center"/>
    </xf>
    <xf numFmtId="6" fontId="124" fillId="38" borderId="1"/>
    <xf numFmtId="5" fontId="86" fillId="0" borderId="1">
      <alignment horizontal="left" vertical="top"/>
    </xf>
    <xf numFmtId="0" fontId="125" fillId="39" borderId="0">
      <alignment horizontal="left" vertical="center"/>
    </xf>
    <xf numFmtId="5" fontId="28" fillId="0" borderId="20">
      <alignment horizontal="left" vertical="top"/>
    </xf>
    <xf numFmtId="0" fontId="126" fillId="0" borderId="20">
      <alignment horizontal="left" vertical="center"/>
    </xf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4" fillId="0" borderId="0">
      <alignment vertical="center"/>
    </xf>
    <xf numFmtId="40" fontId="130" fillId="0" borderId="0" applyFont="0" applyFill="0" applyBorder="0" applyAlignment="0" applyProtection="0"/>
    <xf numFmtId="38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0" fontId="1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223" fontId="133" fillId="0" borderId="0" applyFont="0" applyFill="0" applyBorder="0" applyAlignment="0" applyProtection="0"/>
    <xf numFmtId="224" fontId="133" fillId="0" borderId="0" applyFont="0" applyFill="0" applyBorder="0" applyAlignment="0" applyProtection="0"/>
    <xf numFmtId="0" fontId="134" fillId="0" borderId="0"/>
    <xf numFmtId="0" fontId="15" fillId="0" borderId="0"/>
    <xf numFmtId="41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0" fontId="136" fillId="0" borderId="0" applyFont="0" applyFill="0" applyBorder="0" applyAlignment="0" applyProtection="0"/>
    <xf numFmtId="38" fontId="136" fillId="0" borderId="0" applyFont="0" applyFill="0" applyBorder="0" applyAlignment="0" applyProtection="0"/>
    <xf numFmtId="0" fontId="137" fillId="0" borderId="0"/>
    <xf numFmtId="42" fontId="135" fillId="0" borderId="0" applyFont="0" applyFill="0" applyBorder="0" applyAlignment="0" applyProtection="0"/>
    <xf numFmtId="6" fontId="22" fillId="0" borderId="0" applyFont="0" applyFill="0" applyBorder="0" applyAlignment="0" applyProtection="0"/>
    <xf numFmtId="44" fontId="135" fillId="0" borderId="0" applyFont="0" applyFill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179" fontId="136" fillId="0" borderId="0" applyFont="0" applyFill="0" applyBorder="0" applyAlignment="0" applyProtection="0"/>
    <xf numFmtId="225" fontId="136" fillId="0" borderId="0" applyFon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40" fillId="0" borderId="0" xfId="0" applyFont="1" applyAlignment="1">
      <alignment horizontal="center" vertical="center"/>
    </xf>
    <xf numFmtId="0" fontId="141" fillId="0" borderId="0" xfId="0" applyFont="1"/>
    <xf numFmtId="0" fontId="141" fillId="0" borderId="0" xfId="0" applyFont="1" applyAlignment="1">
      <alignment horizontal="center"/>
    </xf>
    <xf numFmtId="0" fontId="141" fillId="0" borderId="0" xfId="0" applyFont="1" applyAlignment="1">
      <alignment horizontal="right"/>
    </xf>
    <xf numFmtId="0" fontId="141" fillId="0" borderId="32" xfId="0" applyFont="1" applyBorder="1" applyAlignment="1">
      <alignment horizontal="right"/>
    </xf>
    <xf numFmtId="0" fontId="144" fillId="0" borderId="0" xfId="0" applyFont="1"/>
    <xf numFmtId="0" fontId="55" fillId="0" borderId="0" xfId="0" applyFont="1"/>
    <xf numFmtId="0" fontId="142" fillId="0" borderId="20" xfId="0" applyFont="1" applyBorder="1" applyAlignment="1">
      <alignment horizontal="left" vertical="center" wrapText="1"/>
    </xf>
    <xf numFmtId="0" fontId="142" fillId="0" borderId="20" xfId="0" applyFont="1" applyBorder="1" applyAlignment="1">
      <alignment horizontal="right" vertical="center" wrapText="1"/>
    </xf>
    <xf numFmtId="0" fontId="144" fillId="0" borderId="3" xfId="0" applyFont="1" applyBorder="1" applyAlignment="1">
      <alignment horizontal="right"/>
    </xf>
    <xf numFmtId="0" fontId="144" fillId="0" borderId="32" xfId="0" applyFont="1" applyBorder="1" applyAlignment="1">
      <alignment horizontal="right"/>
    </xf>
    <xf numFmtId="0" fontId="143" fillId="0" borderId="32" xfId="0" applyFont="1" applyBorder="1" applyAlignment="1">
      <alignment horizontal="right"/>
    </xf>
    <xf numFmtId="0" fontId="143" fillId="0" borderId="0" xfId="0" applyFont="1"/>
    <xf numFmtId="0" fontId="143" fillId="0" borderId="32" xfId="0" applyFont="1" applyBorder="1" applyAlignment="1">
      <alignment horizontal="center" wrapText="1"/>
    </xf>
    <xf numFmtId="0" fontId="146" fillId="0" borderId="32" xfId="0" applyFont="1" applyBorder="1" applyAlignment="1">
      <alignment horizontal="right"/>
    </xf>
    <xf numFmtId="0" fontId="146" fillId="0" borderId="0" xfId="0" applyFont="1"/>
    <xf numFmtId="0" fontId="146" fillId="0" borderId="32" xfId="0" applyFont="1" applyBorder="1" applyAlignment="1">
      <alignment horizontal="center" wrapText="1"/>
    </xf>
    <xf numFmtId="0" fontId="146" fillId="0" borderId="32" xfId="0" applyFont="1" applyBorder="1" applyAlignment="1">
      <alignment wrapText="1"/>
    </xf>
    <xf numFmtId="3" fontId="146" fillId="0" borderId="32" xfId="0" applyNumberFormat="1" applyFont="1" applyBorder="1" applyAlignment="1">
      <alignment horizontal="right" wrapText="1"/>
    </xf>
    <xf numFmtId="0" fontId="146" fillId="0" borderId="3" xfId="0" applyFont="1" applyBorder="1" applyAlignment="1">
      <alignment horizontal="center" wrapText="1"/>
    </xf>
    <xf numFmtId="0" fontId="146" fillId="0" borderId="34" xfId="0" applyFont="1" applyBorder="1" applyAlignment="1">
      <alignment wrapText="1"/>
    </xf>
    <xf numFmtId="3" fontId="146" fillId="0" borderId="35" xfId="0" applyNumberFormat="1" applyFont="1" applyBorder="1" applyAlignment="1">
      <alignment horizontal="right" wrapText="1"/>
    </xf>
    <xf numFmtId="3" fontId="146" fillId="0" borderId="3" xfId="0" applyNumberFormat="1" applyFont="1" applyBorder="1" applyAlignment="1">
      <alignment horizontal="right" wrapText="1"/>
    </xf>
    <xf numFmtId="3" fontId="146" fillId="0" borderId="32" xfId="0" applyNumberFormat="1" applyFont="1" applyBorder="1" applyAlignment="1">
      <alignment horizontal="right"/>
    </xf>
    <xf numFmtId="3" fontId="146" fillId="0" borderId="33" xfId="0" applyNumberFormat="1" applyFont="1" applyBorder="1" applyAlignment="1">
      <alignment horizontal="right"/>
    </xf>
    <xf numFmtId="3" fontId="146" fillId="0" borderId="32" xfId="0" applyNumberFormat="1" applyFont="1" applyFill="1" applyBorder="1" applyAlignment="1">
      <alignment horizontal="right"/>
    </xf>
    <xf numFmtId="0" fontId="145" fillId="0" borderId="11" xfId="0" applyFont="1" applyBorder="1" applyAlignment="1">
      <alignment horizontal="center" vertical="center" wrapText="1"/>
    </xf>
    <xf numFmtId="0" fontId="141" fillId="0" borderId="0" xfId="0" applyFont="1" applyAlignment="1">
      <alignment horizontal="center"/>
    </xf>
    <xf numFmtId="0" fontId="141" fillId="0" borderId="0" xfId="0" applyFont="1" applyAlignment="1">
      <alignment horizontal="left"/>
    </xf>
    <xf numFmtId="3" fontId="141" fillId="0" borderId="32" xfId="0" applyNumberFormat="1" applyFont="1" applyBorder="1" applyAlignment="1">
      <alignment horizontal="left" wrapText="1"/>
    </xf>
    <xf numFmtId="3" fontId="141" fillId="0" borderId="3" xfId="0" applyNumberFormat="1" applyFont="1" applyBorder="1" applyAlignment="1">
      <alignment horizontal="left" wrapText="1"/>
    </xf>
    <xf numFmtId="0" fontId="144" fillId="0" borderId="3" xfId="0" applyFont="1" applyBorder="1" applyAlignment="1">
      <alignment horizontal="left"/>
    </xf>
    <xf numFmtId="3" fontId="146" fillId="0" borderId="32" xfId="0" applyNumberFormat="1" applyFont="1" applyBorder="1" applyAlignment="1">
      <alignment horizontal="left"/>
    </xf>
    <xf numFmtId="0" fontId="144" fillId="0" borderId="32" xfId="0" applyFont="1" applyBorder="1" applyAlignment="1">
      <alignment horizontal="left"/>
    </xf>
    <xf numFmtId="0" fontId="141" fillId="0" borderId="32" xfId="0" applyFont="1" applyBorder="1" applyAlignment="1">
      <alignment horizontal="left"/>
    </xf>
    <xf numFmtId="0" fontId="143" fillId="0" borderId="32" xfId="0" applyFont="1" applyBorder="1" applyAlignment="1">
      <alignment horizontal="left"/>
    </xf>
    <xf numFmtId="3" fontId="146" fillId="0" borderId="32" xfId="0" applyNumberFormat="1" applyFont="1" applyFill="1" applyBorder="1" applyAlignment="1">
      <alignment horizontal="left"/>
    </xf>
    <xf numFmtId="3" fontId="146" fillId="0" borderId="32" xfId="0" applyNumberFormat="1" applyFont="1" applyBorder="1" applyAlignment="1">
      <alignment horizontal="left" vertical="center" wrapText="1"/>
    </xf>
    <xf numFmtId="0" fontId="146" fillId="0" borderId="32" xfId="0" applyFont="1" applyBorder="1" applyAlignment="1">
      <alignment horizontal="left"/>
    </xf>
    <xf numFmtId="3" fontId="146" fillId="0" borderId="33" xfId="0" applyNumberFormat="1" applyFont="1" applyBorder="1" applyAlignment="1">
      <alignment horizontal="left"/>
    </xf>
    <xf numFmtId="0" fontId="142" fillId="0" borderId="3" xfId="0" applyFont="1" applyBorder="1" applyAlignment="1">
      <alignment horizontal="center" wrapText="1"/>
    </xf>
    <xf numFmtId="0" fontId="142" fillId="0" borderId="32" xfId="0" applyFont="1" applyBorder="1" applyAlignment="1">
      <alignment horizontal="center" wrapText="1"/>
    </xf>
    <xf numFmtId="0" fontId="146" fillId="0" borderId="37" xfId="0" applyFont="1" applyBorder="1" applyAlignment="1">
      <alignment wrapText="1"/>
    </xf>
    <xf numFmtId="3" fontId="146" fillId="0" borderId="39" xfId="0" applyNumberFormat="1" applyFont="1" applyBorder="1" applyAlignment="1">
      <alignment horizontal="right" wrapText="1"/>
    </xf>
    <xf numFmtId="0" fontId="146" fillId="0" borderId="33" xfId="0" applyFont="1" applyBorder="1" applyAlignment="1">
      <alignment horizontal="center" wrapText="1"/>
    </xf>
    <xf numFmtId="0" fontId="146" fillId="0" borderId="33" xfId="0" applyFont="1" applyBorder="1" applyAlignment="1">
      <alignment wrapText="1"/>
    </xf>
    <xf numFmtId="3" fontId="146" fillId="0" borderId="33" xfId="0" applyNumberFormat="1" applyFont="1" applyBorder="1" applyAlignment="1">
      <alignment horizontal="right" wrapText="1"/>
    </xf>
    <xf numFmtId="3" fontId="146" fillId="0" borderId="32" xfId="0" applyNumberFormat="1" applyFont="1" applyBorder="1" applyAlignment="1">
      <alignment wrapText="1"/>
    </xf>
    <xf numFmtId="0" fontId="143" fillId="0" borderId="0" xfId="0" applyFont="1" applyAlignment="1">
      <alignment horizontal="center"/>
    </xf>
    <xf numFmtId="0" fontId="140" fillId="0" borderId="0" xfId="0" applyFont="1" applyAlignment="1">
      <alignment horizontal="center"/>
    </xf>
    <xf numFmtId="0" fontId="147" fillId="0" borderId="0" xfId="0" applyFont="1" applyAlignment="1">
      <alignment horizontal="center"/>
    </xf>
    <xf numFmtId="0" fontId="143" fillId="0" borderId="37" xfId="0" applyFont="1" applyBorder="1" applyAlignment="1">
      <alignment horizontal="left" wrapText="1"/>
    </xf>
    <xf numFmtId="0" fontId="143" fillId="0" borderId="38" xfId="0" applyFont="1" applyBorder="1" applyAlignment="1">
      <alignment horizontal="left" wrapText="1"/>
    </xf>
    <xf numFmtId="0" fontId="143" fillId="0" borderId="39" xfId="0" applyFont="1" applyBorder="1" applyAlignment="1">
      <alignment horizontal="left" wrapText="1"/>
    </xf>
    <xf numFmtId="0" fontId="140" fillId="0" borderId="0" xfId="0" applyFont="1" applyAlignment="1">
      <alignment horizontal="center" vertical="center"/>
    </xf>
    <xf numFmtId="0" fontId="148" fillId="0" borderId="0" xfId="0" applyFont="1" applyAlignment="1">
      <alignment horizontal="center" vertical="center"/>
    </xf>
    <xf numFmtId="0" fontId="142" fillId="0" borderId="34" xfId="0" applyFont="1" applyBorder="1" applyAlignment="1">
      <alignment horizontal="left" wrapText="1"/>
    </xf>
    <xf numFmtId="0" fontId="142" fillId="0" borderId="36" xfId="0" applyFont="1" applyBorder="1" applyAlignment="1">
      <alignment horizontal="left" wrapText="1"/>
    </xf>
    <xf numFmtId="0" fontId="142" fillId="0" borderId="35" xfId="0" applyFont="1" applyBorder="1" applyAlignment="1">
      <alignment horizontal="left" wrapText="1"/>
    </xf>
    <xf numFmtId="0" fontId="142" fillId="0" borderId="37" xfId="0" applyFont="1" applyBorder="1" applyAlignment="1">
      <alignment horizontal="left" wrapText="1"/>
    </xf>
    <xf numFmtId="0" fontId="142" fillId="0" borderId="38" xfId="0" applyFont="1" applyBorder="1" applyAlignment="1">
      <alignment horizontal="left" wrapText="1"/>
    </xf>
    <xf numFmtId="0" fontId="142" fillId="0" borderId="39" xfId="0" applyFont="1" applyBorder="1" applyAlignment="1">
      <alignment horizontal="left" wrapText="1"/>
    </xf>
    <xf numFmtId="0" fontId="141" fillId="0" borderId="0" xfId="0" quotePrefix="1" applyFont="1" applyAlignment="1">
      <alignment horizontal="center"/>
    </xf>
    <xf numFmtId="0" fontId="141" fillId="0" borderId="0" xfId="0" applyFont="1" applyAlignment="1">
      <alignment horizontal="center"/>
    </xf>
    <xf numFmtId="0" fontId="144" fillId="0" borderId="0" xfId="0" applyFont="1" applyAlignment="1">
      <alignment horizontal="center"/>
    </xf>
    <xf numFmtId="0" fontId="145" fillId="0" borderId="1" xfId="0" applyFont="1" applyBorder="1" applyAlignment="1">
      <alignment horizontal="center" vertical="center" wrapText="1"/>
    </xf>
    <xf numFmtId="0" fontId="145" fillId="0" borderId="11" xfId="0" applyFont="1" applyBorder="1" applyAlignment="1">
      <alignment horizontal="center" vertical="center" wrapText="1"/>
    </xf>
    <xf numFmtId="0" fontId="142" fillId="0" borderId="0" xfId="0" applyFont="1" applyAlignment="1">
      <alignment horizontal="center" vertical="center"/>
    </xf>
    <xf numFmtId="0" fontId="141" fillId="0" borderId="4" xfId="0" applyFont="1" applyBorder="1" applyAlignment="1">
      <alignment horizontal="right"/>
    </xf>
    <xf numFmtId="0" fontId="145" fillId="0" borderId="28" xfId="0" applyFont="1" applyBorder="1" applyAlignment="1">
      <alignment horizontal="center" vertical="center" wrapText="1"/>
    </xf>
    <xf numFmtId="0" fontId="145" fillId="0" borderId="30" xfId="0" applyFont="1" applyBorder="1" applyAlignment="1">
      <alignment horizontal="center" vertical="center" wrapText="1"/>
    </xf>
    <xf numFmtId="0" fontId="140" fillId="0" borderId="37" xfId="0" applyFont="1" applyBorder="1" applyAlignment="1">
      <alignment horizontal="left" wrapText="1"/>
    </xf>
    <xf numFmtId="0" fontId="140" fillId="0" borderId="38" xfId="0" applyFont="1" applyBorder="1" applyAlignment="1">
      <alignment horizontal="left" wrapText="1"/>
    </xf>
    <xf numFmtId="0" fontId="140" fillId="0" borderId="39" xfId="0" applyFont="1" applyBorder="1" applyAlignment="1">
      <alignment horizontal="left" wrapText="1"/>
    </xf>
    <xf numFmtId="0" fontId="142" fillId="0" borderId="0" xfId="0" applyFont="1" applyAlignment="1">
      <alignment horizontal="center"/>
    </xf>
  </cellXfs>
  <cellStyles count="975">
    <cellStyle name="_x0001_" xfId="3"/>
    <cellStyle name="." xfId="15"/>
    <cellStyle name="??" xfId="16"/>
    <cellStyle name="?? [ - ??1" xfId="17"/>
    <cellStyle name="?? [ - ??2" xfId="18"/>
    <cellStyle name="?? [ - ??3" xfId="19"/>
    <cellStyle name="?? [ - ??4" xfId="20"/>
    <cellStyle name="?? [ - ??5" xfId="21"/>
    <cellStyle name="?? [ - ??6" xfId="22"/>
    <cellStyle name="?? [ - ??7" xfId="23"/>
    <cellStyle name="?? [ - ??8" xfId="24"/>
    <cellStyle name="?? [0.00]_ Att. 1- Cover" xfId="25"/>
    <cellStyle name="?? [0]" xfId="26"/>
    <cellStyle name="?_x001d_??%U©÷u&amp;H©÷9_x0008_? s_x000a__x0007__x0001__x0001_" xfId="27"/>
    <cellStyle name="???? [0.00]_List-dwg" xfId="28"/>
    <cellStyle name="??????????????????? [0]_FTC_OFFER" xfId="29"/>
    <cellStyle name="???????????????????_FTC_OFFER" xfId="30"/>
    <cellStyle name="????_FTC_OFFER" xfId="31"/>
    <cellStyle name="???[0]_?? DI" xfId="32"/>
    <cellStyle name="???_?? DI" xfId="33"/>
    <cellStyle name="??[0]_BRE" xfId="34"/>
    <cellStyle name="??_ ??? ???? " xfId="35"/>
    <cellStyle name="??A? [0]_laroux_1_¢¬???¢â? " xfId="36"/>
    <cellStyle name="??A?_laroux_1_¢¬???¢â? " xfId="37"/>
    <cellStyle name="?¡±¢¥?_?¨ù??¢´¢¥_¢¬???¢â? " xfId="38"/>
    <cellStyle name="?ðÇ%U?&amp;H?_x0008_?s_x000a__x0007__x0001__x0001_" xfId="39"/>
    <cellStyle name="__Mau Do Thu" xfId="40"/>
    <cellStyle name="_09" xfId="41"/>
    <cellStyle name="_A5-v4-client's comment" xfId="42"/>
    <cellStyle name="_Ac 2160 - BO" xfId="43"/>
    <cellStyle name="_BAO CAO 2011) 1(1)." xfId="44"/>
    <cellStyle name="_bao cao thuoc 2011 7.1.2011" xfId="45"/>
    <cellStyle name="_bao cao thuoc bao hiem le" xfId="46"/>
    <cellStyle name="_BC 10-7-2006" xfId="47"/>
    <cellStyle name="_Book1" xfId="48"/>
    <cellStyle name="_Book1_1" xfId="49"/>
    <cellStyle name="_Book1_2" xfId="50"/>
    <cellStyle name="_Book1_2_New Microsoft Excel Worksheet" xfId="51"/>
    <cellStyle name="_Book1_2_TONGHOPBCPHAN QUY 2009" xfId="52"/>
    <cellStyle name="_Book1_Book1" xfId="53"/>
    <cellStyle name="_Book1_dS" xfId="54"/>
    <cellStyle name="_Book1_F4_5_6__Bao_cao_tai_NPP BICH TIEN" xfId="55"/>
    <cellStyle name="_Book1_Hayabusa OMTS T05" xfId="56"/>
    <cellStyle name="_Book1_Mau -bao_cao_XNT_NVTK_tai_NPP 19.7" xfId="57"/>
    <cellStyle name="_Book1_Mau_bao_cao_XNT_NVTK_tai_NPP 21.7" xfId="58"/>
    <cellStyle name="_Book1_New Microsoft Excel Worksheet" xfId="59"/>
    <cellStyle name="_Book1_TONGHOPBCPHAN QUY 2009" xfId="60"/>
    <cellStyle name="_Book1_TRAM Y TE CTY 45 % .hNAM 2009" xfId="61"/>
    <cellStyle name="_Castrol - Sales &amp; AR - NTHH" xfId="62"/>
    <cellStyle name="_Castrol - Stock WPs - NTHH" xfId="63"/>
    <cellStyle name="_Copy of Mau_bao_cao_XNT_NVTK_tai_NPP" xfId="64"/>
    <cellStyle name="_danh sach qui 2-11" xfId="65"/>
    <cellStyle name="_danh sach qui 4-2011" xfId="66"/>
    <cellStyle name="_ĐƠN ĐẶT HÀNG VNM" xfId="67"/>
    <cellStyle name="_DS BHXH -07" xfId="68"/>
    <cellStyle name="_EXPENSES-1206" xfId="69"/>
    <cellStyle name="_F4_5_6__Bao_cao_tai_NPP BICH TIEN" xfId="70"/>
    <cellStyle name="_form__moi__bao_cao_ngay_NEW_AGAIN" xfId="71"/>
    <cellStyle name="_GIAY THAI BINH" xfId="72"/>
    <cellStyle name="_HAN SU DUNG" xfId="73"/>
    <cellStyle name="_icp 7-07" xfId="74"/>
    <cellStyle name="_KD - Stock WPs - NTHH" xfId="75"/>
    <cellStyle name="_KT (2)" xfId="76"/>
    <cellStyle name="_KT (2)_1" xfId="77"/>
    <cellStyle name="_KT (2)_2" xfId="78"/>
    <cellStyle name="_KT (2)_2_TG-TH" xfId="79"/>
    <cellStyle name="_KT (2)_2_TG-TH_Book1" xfId="80"/>
    <cellStyle name="_KT (2)_2_TG-TH_Book1_14AB NAM 2010-chau" xfId="81"/>
    <cellStyle name="_KT (2)_2_TG-TH_Book1_14AB NAM 2010-chau_UNG TRA NAM 2012-thu" xfId="82"/>
    <cellStyle name="_KT (2)_2_TG-TH_Book1_Book1" xfId="83"/>
    <cellStyle name="_KT (2)_2_TG-TH_Book1_Book1_1" xfId="84"/>
    <cellStyle name="_KT (2)_2_TG-TH_Book1_Book1_1_UNG TRA NAM 2012-thu" xfId="85"/>
    <cellStyle name="_KT (2)_2_TG-TH_Book1_Copy of BcTW-HopdongKCB-2010-CT" xfId="86"/>
    <cellStyle name="_KT (2)_2_TG-TH_Book1_New Microsoft Excel Worksheet" xfId="87"/>
    <cellStyle name="_KT (2)_2_TG-TH_Book1_New Microsoft Excel Worksheet_14AB NAM 2010-chau" xfId="88"/>
    <cellStyle name="_KT (2)_2_TG-TH_Book1_New Microsoft Excel Worksheet_14AB NAM 2010-chau_UNG TRA NAM 2012-thu" xfId="89"/>
    <cellStyle name="_KT (2)_2_TG-TH_Book1_New Microsoft Excel Worksheet_Book1" xfId="90"/>
    <cellStyle name="_KT (2)_2_TG-TH_Book1_New Microsoft Excel Worksheet_UNG TRA NAM 2012-thu" xfId="91"/>
    <cellStyle name="_KT (2)_2_TG-TH_Book1_QT DK TINH q4.h NAM 2009" xfId="92"/>
    <cellStyle name="_KT (2)_2_TG-TH_Book1_TRAM Y TE CTY 45 % .hNAM 2009" xfId="93"/>
    <cellStyle name="_KT (2)_2_TG-TH_Book1_UNG TRA NAM 2012-thu" xfId="94"/>
    <cellStyle name="_KT (2)_2_TG-TH_Book1_Worksheet" xfId="95"/>
    <cellStyle name="_KT (2)_3" xfId="96"/>
    <cellStyle name="_KT (2)_3_TG-TH" xfId="97"/>
    <cellStyle name="_KT (2)_3_TG-TH_Book1" xfId="98"/>
    <cellStyle name="_KT (2)_3_TG-TH_VHUONG KO GIU 2%" xfId="99"/>
    <cellStyle name="_KT (2)_3_TG-TH_VHUONG KO GIU 2%_tong hop" xfId="100"/>
    <cellStyle name="_KT (2)_4" xfId="101"/>
    <cellStyle name="_KT (2)_4_Book1" xfId="102"/>
    <cellStyle name="_KT (2)_4_Book1_14AB NAM 2010-chau" xfId="103"/>
    <cellStyle name="_KT (2)_4_Book1_14AB NAM 2010-chau_UNG TRA NAM 2012-thu" xfId="104"/>
    <cellStyle name="_KT (2)_4_Book1_Book1" xfId="105"/>
    <cellStyle name="_KT (2)_4_Book1_Book1_1" xfId="106"/>
    <cellStyle name="_KT (2)_4_Book1_Book1_1_UNG TRA NAM 2012-thu" xfId="107"/>
    <cellStyle name="_KT (2)_4_Book1_Copy of BcTW-HopdongKCB-2010-CT" xfId="108"/>
    <cellStyle name="_KT (2)_4_Book1_New Microsoft Excel Worksheet" xfId="109"/>
    <cellStyle name="_KT (2)_4_Book1_New Microsoft Excel Worksheet_14AB NAM 2010-chau" xfId="110"/>
    <cellStyle name="_KT (2)_4_Book1_New Microsoft Excel Worksheet_14AB NAM 2010-chau_UNG TRA NAM 2012-thu" xfId="111"/>
    <cellStyle name="_KT (2)_4_Book1_New Microsoft Excel Worksheet_Book1" xfId="112"/>
    <cellStyle name="_KT (2)_4_Book1_New Microsoft Excel Worksheet_UNG TRA NAM 2012-thu" xfId="113"/>
    <cellStyle name="_KT (2)_4_Book1_QT DK TINH q4.h NAM 2009" xfId="114"/>
    <cellStyle name="_KT (2)_4_Book1_TRAM Y TE CTY 45 % .hNAM 2009" xfId="115"/>
    <cellStyle name="_KT (2)_4_Book1_UNG TRA NAM 2012-thu" xfId="116"/>
    <cellStyle name="_KT (2)_4_Book1_Worksheet" xfId="117"/>
    <cellStyle name="_KT (2)_4_TG-TH" xfId="118"/>
    <cellStyle name="_KT (2)_5" xfId="119"/>
    <cellStyle name="_KT (2)_5_Book1" xfId="120"/>
    <cellStyle name="_KT (2)_5_Book1_14AB NAM 2010-chau" xfId="121"/>
    <cellStyle name="_KT (2)_5_Book1_14AB NAM 2010-chau_UNG TRA NAM 2012-thu" xfId="122"/>
    <cellStyle name="_KT (2)_5_Book1_Book1" xfId="123"/>
    <cellStyle name="_KT (2)_5_Book1_Book1_1" xfId="124"/>
    <cellStyle name="_KT (2)_5_Book1_Book1_1_UNG TRA NAM 2012-thu" xfId="125"/>
    <cellStyle name="_KT (2)_5_Book1_Copy of BcTW-HopdongKCB-2010-CT" xfId="126"/>
    <cellStyle name="_KT (2)_5_Book1_New Microsoft Excel Worksheet" xfId="127"/>
    <cellStyle name="_KT (2)_5_Book1_New Microsoft Excel Worksheet_14AB NAM 2010-chau" xfId="128"/>
    <cellStyle name="_KT (2)_5_Book1_New Microsoft Excel Worksheet_14AB NAM 2010-chau_UNG TRA NAM 2012-thu" xfId="129"/>
    <cellStyle name="_KT (2)_5_Book1_New Microsoft Excel Worksheet_Book1" xfId="130"/>
    <cellStyle name="_KT (2)_5_Book1_New Microsoft Excel Worksheet_UNG TRA NAM 2012-thu" xfId="131"/>
    <cellStyle name="_KT (2)_5_Book1_QT DK TINH q4.h NAM 2009" xfId="132"/>
    <cellStyle name="_KT (2)_5_Book1_TRAM Y TE CTY 45 % .hNAM 2009" xfId="133"/>
    <cellStyle name="_KT (2)_5_Book1_UNG TRA NAM 2012-thu" xfId="134"/>
    <cellStyle name="_KT (2)_5_Book1_Worksheet" xfId="135"/>
    <cellStyle name="_KT (2)_Book1" xfId="136"/>
    <cellStyle name="_KT (2)_TG-TH" xfId="137"/>
    <cellStyle name="_KT (2)_VHUONG KO GIU 2%" xfId="138"/>
    <cellStyle name="_KT (2)_VHUONG KO GIU 2%_tong hop" xfId="139"/>
    <cellStyle name="_KT_TG" xfId="140"/>
    <cellStyle name="_KT_TG_1" xfId="141"/>
    <cellStyle name="_KT_TG_1_Book1" xfId="142"/>
    <cellStyle name="_KT_TG_1_Book1_14AB NAM 2010-chau" xfId="143"/>
    <cellStyle name="_KT_TG_1_Book1_14AB NAM 2010-chau_UNG TRA NAM 2012-thu" xfId="144"/>
    <cellStyle name="_KT_TG_1_Book1_Book1" xfId="145"/>
    <cellStyle name="_KT_TG_1_Book1_Book1_1" xfId="146"/>
    <cellStyle name="_KT_TG_1_Book1_Book1_1_UNG TRA NAM 2012-thu" xfId="147"/>
    <cellStyle name="_KT_TG_1_Book1_Copy of BcTW-HopdongKCB-2010-CT" xfId="148"/>
    <cellStyle name="_KT_TG_1_Book1_New Microsoft Excel Worksheet" xfId="149"/>
    <cellStyle name="_KT_TG_1_Book1_New Microsoft Excel Worksheet_14AB NAM 2010-chau" xfId="150"/>
    <cellStyle name="_KT_TG_1_Book1_New Microsoft Excel Worksheet_14AB NAM 2010-chau_UNG TRA NAM 2012-thu" xfId="151"/>
    <cellStyle name="_KT_TG_1_Book1_New Microsoft Excel Worksheet_Book1" xfId="152"/>
    <cellStyle name="_KT_TG_1_Book1_New Microsoft Excel Worksheet_UNG TRA NAM 2012-thu" xfId="153"/>
    <cellStyle name="_KT_TG_1_Book1_QT DK TINH q4.h NAM 2009" xfId="154"/>
    <cellStyle name="_KT_TG_1_Book1_TRAM Y TE CTY 45 % .hNAM 2009" xfId="155"/>
    <cellStyle name="_KT_TG_1_Book1_UNG TRA NAM 2012-thu" xfId="156"/>
    <cellStyle name="_KT_TG_1_Book1_Worksheet" xfId="157"/>
    <cellStyle name="_KT_TG_2" xfId="158"/>
    <cellStyle name="_KT_TG_2_Book1" xfId="159"/>
    <cellStyle name="_KT_TG_2_Book1_14AB NAM 2010-chau" xfId="160"/>
    <cellStyle name="_KT_TG_2_Book1_14AB NAM 2010-chau_UNG TRA NAM 2012-thu" xfId="161"/>
    <cellStyle name="_KT_TG_2_Book1_Book1" xfId="162"/>
    <cellStyle name="_KT_TG_2_Book1_Book1_1" xfId="163"/>
    <cellStyle name="_KT_TG_2_Book1_Book1_1_UNG TRA NAM 2012-thu" xfId="164"/>
    <cellStyle name="_KT_TG_2_Book1_Copy of BcTW-HopdongKCB-2010-CT" xfId="165"/>
    <cellStyle name="_KT_TG_2_Book1_New Microsoft Excel Worksheet" xfId="166"/>
    <cellStyle name="_KT_TG_2_Book1_New Microsoft Excel Worksheet_14AB NAM 2010-chau" xfId="167"/>
    <cellStyle name="_KT_TG_2_Book1_New Microsoft Excel Worksheet_14AB NAM 2010-chau_UNG TRA NAM 2012-thu" xfId="168"/>
    <cellStyle name="_KT_TG_2_Book1_New Microsoft Excel Worksheet_Book1" xfId="169"/>
    <cellStyle name="_KT_TG_2_Book1_New Microsoft Excel Worksheet_UNG TRA NAM 2012-thu" xfId="170"/>
    <cellStyle name="_KT_TG_2_Book1_QT DK TINH q4.h NAM 2009" xfId="171"/>
    <cellStyle name="_KT_TG_2_Book1_TRAM Y TE CTY 45 % .hNAM 2009" xfId="172"/>
    <cellStyle name="_KT_TG_2_Book1_UNG TRA NAM 2012-thu" xfId="173"/>
    <cellStyle name="_KT_TG_2_Book1_Worksheet" xfId="174"/>
    <cellStyle name="_KT_TG_3" xfId="175"/>
    <cellStyle name="_KT_TG_4" xfId="176"/>
    <cellStyle name="_MAU 25A" xfId="177"/>
    <cellStyle name="_Mau -bao_cao_XNT_NVTK_tai_NPP 19.7" xfId="178"/>
    <cellStyle name="_Mau_bao_cao_XNT_NVTK_tai_NPP 21.7" xfId="179"/>
    <cellStyle name="_Mau_bao_cao_XNT_NVTK_tai_NPP 3.7" xfId="180"/>
    <cellStyle name="_Mau_bao_cao_XNT_NVTK_tai_NPP 3.7_1" xfId="181"/>
    <cellStyle name="_New Microsoft Excel Worksheet" xfId="182"/>
    <cellStyle name="_Purchasing 2006 YTD" xfId="183"/>
    <cellStyle name="_RM FG INV 2006" xfId="184"/>
    <cellStyle name="_Sheet1" xfId="185"/>
    <cellStyle name="_Stock" xfId="186"/>
    <cellStyle name="_TG-TH" xfId="187"/>
    <cellStyle name="_TG-TH_1" xfId="188"/>
    <cellStyle name="_TG-TH_1_Book1" xfId="189"/>
    <cellStyle name="_TG-TH_1_Book1_14AB NAM 2010-chau" xfId="190"/>
    <cellStyle name="_TG-TH_1_Book1_14AB NAM 2010-chau_UNG TRA NAM 2012-thu" xfId="191"/>
    <cellStyle name="_TG-TH_1_Book1_Book1" xfId="192"/>
    <cellStyle name="_TG-TH_1_Book1_Book1_1" xfId="193"/>
    <cellStyle name="_TG-TH_1_Book1_Book1_1_UNG TRA NAM 2012-thu" xfId="194"/>
    <cellStyle name="_TG-TH_1_Book1_Copy of BcTW-HopdongKCB-2010-CT" xfId="195"/>
    <cellStyle name="_TG-TH_1_Book1_New Microsoft Excel Worksheet" xfId="196"/>
    <cellStyle name="_TG-TH_1_Book1_New Microsoft Excel Worksheet_14AB NAM 2010-chau" xfId="197"/>
    <cellStyle name="_TG-TH_1_Book1_New Microsoft Excel Worksheet_14AB NAM 2010-chau_UNG TRA NAM 2012-thu" xfId="198"/>
    <cellStyle name="_TG-TH_1_Book1_New Microsoft Excel Worksheet_Book1" xfId="199"/>
    <cellStyle name="_TG-TH_1_Book1_New Microsoft Excel Worksheet_UNG TRA NAM 2012-thu" xfId="200"/>
    <cellStyle name="_TG-TH_1_Book1_QT DK TINH q4.h NAM 2009" xfId="201"/>
    <cellStyle name="_TG-TH_1_Book1_TRAM Y TE CTY 45 % .hNAM 2009" xfId="202"/>
    <cellStyle name="_TG-TH_1_Book1_UNG TRA NAM 2012-thu" xfId="203"/>
    <cellStyle name="_TG-TH_1_Book1_Worksheet" xfId="204"/>
    <cellStyle name="_TG-TH_2" xfId="205"/>
    <cellStyle name="_TG-TH_2_Book1" xfId="206"/>
    <cellStyle name="_TG-TH_2_Book1_14AB NAM 2010-chau" xfId="207"/>
    <cellStyle name="_TG-TH_2_Book1_14AB NAM 2010-chau_UNG TRA NAM 2012-thu" xfId="208"/>
    <cellStyle name="_TG-TH_2_Book1_Book1" xfId="209"/>
    <cellStyle name="_TG-TH_2_Book1_Book1_1" xfId="210"/>
    <cellStyle name="_TG-TH_2_Book1_Book1_1_UNG TRA NAM 2012-thu" xfId="211"/>
    <cellStyle name="_TG-TH_2_Book1_Copy of BcTW-HopdongKCB-2010-CT" xfId="212"/>
    <cellStyle name="_TG-TH_2_Book1_New Microsoft Excel Worksheet" xfId="213"/>
    <cellStyle name="_TG-TH_2_Book1_New Microsoft Excel Worksheet_14AB NAM 2010-chau" xfId="214"/>
    <cellStyle name="_TG-TH_2_Book1_New Microsoft Excel Worksheet_14AB NAM 2010-chau_UNG TRA NAM 2012-thu" xfId="215"/>
    <cellStyle name="_TG-TH_2_Book1_New Microsoft Excel Worksheet_Book1" xfId="216"/>
    <cellStyle name="_TG-TH_2_Book1_New Microsoft Excel Worksheet_UNG TRA NAM 2012-thu" xfId="217"/>
    <cellStyle name="_TG-TH_2_Book1_QT DK TINH q4.h NAM 2009" xfId="218"/>
    <cellStyle name="_TG-TH_2_Book1_TRAM Y TE CTY 45 % .hNAM 2009" xfId="219"/>
    <cellStyle name="_TG-TH_2_Book1_UNG TRA NAM 2012-thu" xfId="220"/>
    <cellStyle name="_TG-TH_2_Book1_Worksheet" xfId="221"/>
    <cellStyle name="_TG-TH_3" xfId="222"/>
    <cellStyle name="_TG-TH_4" xfId="223"/>
    <cellStyle name="_thai san 2011" xfId="224"/>
    <cellStyle name="_THE BHYT Q3.2011" xfId="225"/>
    <cellStyle name="_tong kho 31.12.06" xfId="226"/>
    <cellStyle name="_TONGHOPBCPHAN QUY 2009" xfId="227"/>
    <cellStyle name="_TRAM Y TE CTY 45 % .hNAM 2009" xfId="228"/>
    <cellStyle name="_VHUONG KO GIU 2%" xfId="229"/>
    <cellStyle name="_VHUONG KO GIU 2%_tong hop" xfId="230"/>
    <cellStyle name="_Write off" xfId="231"/>
    <cellStyle name="_" xfId="232"/>
    <cellStyle name="’Ê‰Ý [0.00]_laroux" xfId="233"/>
    <cellStyle name="’Ê‰Ý_laroux" xfId="234"/>
    <cellStyle name="•W€_¯–ì" xfId="235"/>
    <cellStyle name="W_RENKETU1" xfId="236"/>
    <cellStyle name="1" xfId="237"/>
    <cellStyle name="1_02TBH_QD1333 dakhoaloiABC" xfId="238"/>
    <cellStyle name="1_14AB NAM 2010-chau" xfId="239"/>
    <cellStyle name="1_14ab.NAM 2009-chau" xfId="240"/>
    <cellStyle name="1_BAO CAO 2011) 1(1)." xfId="241"/>
    <cellStyle name="1_bao cao thuoc " xfId="242"/>
    <cellStyle name="1_bao cao thuoc 2011 7.1.2011" xfId="243"/>
    <cellStyle name="1_Book1" xfId="244"/>
    <cellStyle name="1_Book1_1" xfId="245"/>
    <cellStyle name="1_Book1_Sheet1" xfId="246"/>
    <cellStyle name="1_Book1_Sheet2" xfId="247"/>
    <cellStyle name="1_Book1_Sheet3" xfId="248"/>
    <cellStyle name="1_Dong Tham" xfId="249"/>
    <cellStyle name="1_Hayabusa OMTS T05" xfId="250"/>
    <cellStyle name="1_paci 10" xfId="251"/>
    <cellStyle name="1_QUY KCB quy 3.h 2009" xfId="252"/>
    <cellStyle name="1_QUY KCB.h 2009" xfId="253"/>
    <cellStyle name="1_Sheet1" xfId="254"/>
    <cellStyle name="1_Sheet1_bao cao thuoc " xfId="255"/>
    <cellStyle name="1_Sheet2" xfId="256"/>
    <cellStyle name="1_Sheet3" xfId="257"/>
    <cellStyle name="1_Sheet3_danh sach" xfId="258"/>
    <cellStyle name="1_TONGHOPBCPHAN QUY 2009" xfId="259"/>
    <cellStyle name="1_TTYT DI AN q3.h" xfId="260"/>
    <cellStyle name="1_UNG NAM 2010" xfId="261"/>
    <cellStyle name="1_Worksheet" xfId="262"/>
    <cellStyle name="15" xfId="263"/>
    <cellStyle name="¹éºÐÀ²_      " xfId="264"/>
    <cellStyle name="2" xfId="265"/>
    <cellStyle name="20% - Accent1 2" xfId="266"/>
    <cellStyle name="20% - Accent1 3" xfId="267"/>
    <cellStyle name="20% - Accent2 2" xfId="268"/>
    <cellStyle name="20% - Accent2 3" xfId="269"/>
    <cellStyle name="20% - Accent3 2" xfId="270"/>
    <cellStyle name="20% - Accent3 3" xfId="271"/>
    <cellStyle name="20% - Accent4 2" xfId="272"/>
    <cellStyle name="20% - Accent4 3" xfId="273"/>
    <cellStyle name="20% - Accent5 2" xfId="274"/>
    <cellStyle name="20% - Accent5 3" xfId="275"/>
    <cellStyle name="20% - Accent6 2" xfId="276"/>
    <cellStyle name="20% - Accent6 3" xfId="277"/>
    <cellStyle name="25*62*210" xfId="278"/>
    <cellStyle name="3" xfId="279"/>
    <cellStyle name="32B12" xfId="280"/>
    <cellStyle name="4" xfId="281"/>
    <cellStyle name="40% - Accent1 2" xfId="282"/>
    <cellStyle name="40% - Accent1 3" xfId="283"/>
    <cellStyle name="40% - Accent2 2" xfId="284"/>
    <cellStyle name="40% - Accent2 3" xfId="285"/>
    <cellStyle name="40% - Accent3 2" xfId="286"/>
    <cellStyle name="40% - Accent3 3" xfId="287"/>
    <cellStyle name="40% - Accent4 2" xfId="288"/>
    <cellStyle name="40% - Accent4 3" xfId="289"/>
    <cellStyle name="40% - Accent5 2" xfId="290"/>
    <cellStyle name="40% - Accent5 3" xfId="291"/>
    <cellStyle name="40% - Accent6 2" xfId="292"/>
    <cellStyle name="40% - Accent6 3" xfId="293"/>
    <cellStyle name="60% - Accent1 2" xfId="294"/>
    <cellStyle name="60% - Accent1 3" xfId="295"/>
    <cellStyle name="60% - Accent2 2" xfId="296"/>
    <cellStyle name="60% - Accent2 3" xfId="297"/>
    <cellStyle name="60% - Accent3 2" xfId="298"/>
    <cellStyle name="60% - Accent3 3" xfId="299"/>
    <cellStyle name="60% - Accent4 2" xfId="300"/>
    <cellStyle name="60% - Accent4 3" xfId="301"/>
    <cellStyle name="60% - Accent5 2" xfId="302"/>
    <cellStyle name="60% - Accent5 3" xfId="303"/>
    <cellStyle name="60% - Accent6 2" xfId="304"/>
    <cellStyle name="60% - Accent6 3" xfId="305"/>
    <cellStyle name="Accent1 2" xfId="306"/>
    <cellStyle name="Accent1 3" xfId="307"/>
    <cellStyle name="Accent2 2" xfId="308"/>
    <cellStyle name="Accent2 3" xfId="309"/>
    <cellStyle name="Accent3 2" xfId="310"/>
    <cellStyle name="Accent3 3" xfId="311"/>
    <cellStyle name="Accent4 2" xfId="312"/>
    <cellStyle name="Accent4 3" xfId="313"/>
    <cellStyle name="Accent5 2" xfId="314"/>
    <cellStyle name="Accent5 3" xfId="315"/>
    <cellStyle name="Accent6 2" xfId="316"/>
    <cellStyle name="Accent6 3" xfId="317"/>
    <cellStyle name="Account" xfId="318"/>
    <cellStyle name="ÅëÈ­ [0]_      " xfId="319"/>
    <cellStyle name="AeE­ [0]_INQUIRY ¿?¾÷AßAø " xfId="320"/>
    <cellStyle name="ÅëÈ­ [0]_S" xfId="321"/>
    <cellStyle name="ÅëÈ­_      " xfId="322"/>
    <cellStyle name="AeE­_INQUIRY ¿?¾÷AßAø " xfId="323"/>
    <cellStyle name="ÅëÈ­_L601CPT" xfId="324"/>
    <cellStyle name="args.style" xfId="325"/>
    <cellStyle name="ÄÞ¸¶ [0]_      " xfId="326"/>
    <cellStyle name="AÞ¸¶ [0]_INQUIRY ¿?¾÷AßAø " xfId="327"/>
    <cellStyle name="ÄÞ¸¶_      " xfId="328"/>
    <cellStyle name="AÞ¸¶_INQUIRY ¿?¾÷AßAø " xfId="329"/>
    <cellStyle name="AutoFormat Options" xfId="330"/>
    <cellStyle name="Bad 2" xfId="331"/>
    <cellStyle name="Bad 3" xfId="332"/>
    <cellStyle name="Body" xfId="333"/>
    <cellStyle name="C?AØ_¿?¾÷CoE² " xfId="334"/>
    <cellStyle name="Ç¥ÁØ_      " xfId="335"/>
    <cellStyle name="C￥AØ_¿μ¾÷CoE² " xfId="336"/>
    <cellStyle name="Ç¥ÁØ_S" xfId="337"/>
    <cellStyle name="Calc Currency (0)" xfId="338"/>
    <cellStyle name="Calc Currency (2)" xfId="339"/>
    <cellStyle name="Calc Percent (0)" xfId="340"/>
    <cellStyle name="Calc Percent (1)" xfId="341"/>
    <cellStyle name="Calc Percent (2)" xfId="342"/>
    <cellStyle name="Calc Units (0)" xfId="343"/>
    <cellStyle name="Calc Units (1)" xfId="344"/>
    <cellStyle name="Calc Units (2)" xfId="345"/>
    <cellStyle name="Calculation 2" xfId="346"/>
    <cellStyle name="Calculation 3" xfId="347"/>
    <cellStyle name="category" xfId="348"/>
    <cellStyle name="Cerrency_Sheet2_XANGDAU" xfId="349"/>
    <cellStyle name="Check Cell 2" xfId="350"/>
    <cellStyle name="Check Cell 3" xfId="351"/>
    <cellStyle name="CHUONG" xfId="352"/>
    <cellStyle name="Comma  - Style1" xfId="353"/>
    <cellStyle name="Comma  - Style2" xfId="354"/>
    <cellStyle name="Comma  - Style3" xfId="355"/>
    <cellStyle name="Comma  - Style4" xfId="356"/>
    <cellStyle name="Comma  - Style5" xfId="357"/>
    <cellStyle name="Comma  - Style6" xfId="358"/>
    <cellStyle name="Comma  - Style7" xfId="359"/>
    <cellStyle name="Comma  - Style8" xfId="360"/>
    <cellStyle name="Comma [0] 2" xfId="361"/>
    <cellStyle name="Comma [0] 2 2" xfId="362"/>
    <cellStyle name="Comma [0] 3" xfId="363"/>
    <cellStyle name="Comma [0] 4" xfId="364"/>
    <cellStyle name="Comma [00]" xfId="365"/>
    <cellStyle name="Comma 10" xfId="366"/>
    <cellStyle name="Comma 10 2" xfId="367"/>
    <cellStyle name="Comma 10 3" xfId="368"/>
    <cellStyle name="Comma 11" xfId="369"/>
    <cellStyle name="Comma 18" xfId="370"/>
    <cellStyle name="Comma 2" xfId="7"/>
    <cellStyle name="Comma 2 10" xfId="371"/>
    <cellStyle name="Comma 2 2" xfId="11"/>
    <cellStyle name="Comma 2 2 2" xfId="372"/>
    <cellStyle name="Comma 2 2 2 2 3" xfId="373"/>
    <cellStyle name="Comma 2 2 3" xfId="374"/>
    <cellStyle name="Comma 2 2 4" xfId="375"/>
    <cellStyle name="Comma 2 3" xfId="376"/>
    <cellStyle name="Comma 2 4" xfId="377"/>
    <cellStyle name="Comma 2 5" xfId="378"/>
    <cellStyle name="Comma 2 6" xfId="379"/>
    <cellStyle name="Comma 3" xfId="380"/>
    <cellStyle name="Comma 3 2" xfId="381"/>
    <cellStyle name="Comma 3 2 2" xfId="382"/>
    <cellStyle name="Comma 3 2 3" xfId="383"/>
    <cellStyle name="Comma 3 3" xfId="384"/>
    <cellStyle name="Comma 4" xfId="385"/>
    <cellStyle name="Comma 4 2" xfId="386"/>
    <cellStyle name="Comma 4 2 2" xfId="387"/>
    <cellStyle name="Comma 4 2 3" xfId="388"/>
    <cellStyle name="Comma 4 3" xfId="389"/>
    <cellStyle name="Comma 5" xfId="390"/>
    <cellStyle name="Comma 5 2" xfId="391"/>
    <cellStyle name="Comma 5 3" xfId="392"/>
    <cellStyle name="Comma 6" xfId="393"/>
    <cellStyle name="Comma 6 2" xfId="394"/>
    <cellStyle name="Comma 7" xfId="395"/>
    <cellStyle name="Comma 8" xfId="396"/>
    <cellStyle name="Comma 9" xfId="397"/>
    <cellStyle name="comma zerodec" xfId="398"/>
    <cellStyle name="Comma0" xfId="399"/>
    <cellStyle name="computed cell" xfId="400"/>
    <cellStyle name="Copied" xfId="401"/>
    <cellStyle name="COST1" xfId="402"/>
    <cellStyle name="Currency [00]" xfId="403"/>
    <cellStyle name="Currency0" xfId="404"/>
    <cellStyle name="Currency1" xfId="405"/>
    <cellStyle name="Dan" xfId="406"/>
    <cellStyle name="Date" xfId="407"/>
    <cellStyle name="Date Short" xfId="408"/>
    <cellStyle name="Date_Bao Cao Kiem Tra  trung bay Ke milk-yomilk CK 2" xfId="409"/>
    <cellStyle name="DELTA" xfId="410"/>
    <cellStyle name="Dezimal [0]_68574_Materialbedarfsliste" xfId="411"/>
    <cellStyle name="Dezimal_68574_Materialbedarfsliste" xfId="412"/>
    <cellStyle name="Dollar (zero dec)" xfId="413"/>
    <cellStyle name="e" xfId="414"/>
    <cellStyle name="Emphasis 1" xfId="415"/>
    <cellStyle name="Emphasis 2" xfId="416"/>
    <cellStyle name="Emphasis 3" xfId="417"/>
    <cellStyle name="EN CO.," xfId="418"/>
    <cellStyle name="Enter Currency (0)" xfId="419"/>
    <cellStyle name="Enter Currency (2)" xfId="420"/>
    <cellStyle name="Enter Units (0)" xfId="421"/>
    <cellStyle name="Enter Units (1)" xfId="422"/>
    <cellStyle name="Enter Units (2)" xfId="423"/>
    <cellStyle name="Entered" xfId="424"/>
    <cellStyle name="Euro" xfId="425"/>
    <cellStyle name="Excel Built-in Excel Built-in Excel Built-in Normal_GIA-SUA-TT14-THANG9-04" xfId="426"/>
    <cellStyle name="Explanatory Text 2" xfId="427"/>
    <cellStyle name="Explanatory Text 3" xfId="428"/>
    <cellStyle name="f" xfId="429"/>
    <cellStyle name="F2" xfId="430"/>
    <cellStyle name="F3" xfId="431"/>
    <cellStyle name="F4" xfId="432"/>
    <cellStyle name="F5" xfId="433"/>
    <cellStyle name="F6" xfId="434"/>
    <cellStyle name="F7" xfId="435"/>
    <cellStyle name="F8" xfId="436"/>
    <cellStyle name="Fixed" xfId="437"/>
    <cellStyle name="Good 2" xfId="438"/>
    <cellStyle name="Good 3" xfId="439"/>
    <cellStyle name="Grey" xfId="440"/>
    <cellStyle name="ha" xfId="441"/>
    <cellStyle name="Head 1" xfId="442"/>
    <cellStyle name="HEADER" xfId="443"/>
    <cellStyle name="Header1" xfId="444"/>
    <cellStyle name="Header2" xfId="445"/>
    <cellStyle name="Heading" xfId="446"/>
    <cellStyle name="Heading 1 2" xfId="447"/>
    <cellStyle name="Heading 1 3" xfId="448"/>
    <cellStyle name="Heading 2 2" xfId="449"/>
    <cellStyle name="Heading 2 3" xfId="450"/>
    <cellStyle name="Heading 3 2" xfId="451"/>
    <cellStyle name="Heading 3 3" xfId="452"/>
    <cellStyle name="Heading 4 2" xfId="453"/>
    <cellStyle name="Heading 4 3" xfId="454"/>
    <cellStyle name="Heading1" xfId="455"/>
    <cellStyle name="Heading2" xfId="456"/>
    <cellStyle name="Heading3" xfId="457"/>
    <cellStyle name="HEADINGS" xfId="458"/>
    <cellStyle name="HEADINGSTOP" xfId="459"/>
    <cellStyle name="headoption" xfId="460"/>
    <cellStyle name="hidden" xfId="461"/>
    <cellStyle name="HMRCalculated" xfId="462"/>
    <cellStyle name="HMRInput" xfId="463"/>
    <cellStyle name="Hoa-Scholl" xfId="464"/>
    <cellStyle name="i·0" xfId="465"/>
    <cellStyle name="Indent" xfId="466"/>
    <cellStyle name="Input [yellow]" xfId="467"/>
    <cellStyle name="Input 2" xfId="468"/>
    <cellStyle name="Input 3" xfId="469"/>
    <cellStyle name="Input Cells" xfId="470"/>
    <cellStyle name="Latest Estimate" xfId="471"/>
    <cellStyle name="Ledger 17 x 11 in" xfId="472"/>
    <cellStyle name="Line" xfId="473"/>
    <cellStyle name="Link Currency (0)" xfId="474"/>
    <cellStyle name="Link Currency (2)" xfId="475"/>
    <cellStyle name="Link Units (0)" xfId="476"/>
    <cellStyle name="Link Units (1)" xfId="477"/>
    <cellStyle name="Link Units (2)" xfId="478"/>
    <cellStyle name="Linked Cell 2" xfId="479"/>
    <cellStyle name="Linked Cell 3" xfId="480"/>
    <cellStyle name="Linked Cells" xfId="481"/>
    <cellStyle name="Millares [0]_Well Timing" xfId="482"/>
    <cellStyle name="Millares_Well Timing" xfId="483"/>
    <cellStyle name="Milliers [0]_!!!GO" xfId="484"/>
    <cellStyle name="Milliers_!!!GO" xfId="485"/>
    <cellStyle name="Model" xfId="486"/>
    <cellStyle name="Mon?aire [0]_!!!GO" xfId="487"/>
    <cellStyle name="Mon?aire_!!!GO" xfId="488"/>
    <cellStyle name="Moneda [0]_Well Timing" xfId="489"/>
    <cellStyle name="Moneda_Well Timing" xfId="490"/>
    <cellStyle name="Monétaire [0]_TARIFFS DB" xfId="491"/>
    <cellStyle name="Monétaire_TARIFFS DB" xfId="492"/>
    <cellStyle name="n" xfId="493"/>
    <cellStyle name="Neutral 2" xfId="494"/>
    <cellStyle name="Neutral 3" xfId="495"/>
    <cellStyle name="New Times Roman" xfId="496"/>
    <cellStyle name="no dec" xfId="497"/>
    <cellStyle name="NoFill" xfId="498"/>
    <cellStyle name="ÑONVÒ" xfId="499"/>
    <cellStyle name="Normal" xfId="0" builtinId="0"/>
    <cellStyle name="Normal - ??1" xfId="500"/>
    <cellStyle name="Normal - Style1" xfId="501"/>
    <cellStyle name="Normal - 유형1" xfId="502"/>
    <cellStyle name="Normal 10" xfId="503"/>
    <cellStyle name="Normal 10 2" xfId="504"/>
    <cellStyle name="Normal 11" xfId="505"/>
    <cellStyle name="Normal 12" xfId="506"/>
    <cellStyle name="Normal 13" xfId="507"/>
    <cellStyle name="Normal 15" xfId="508"/>
    <cellStyle name="Normal 2" xfId="1"/>
    <cellStyle name="Normal 2 10" xfId="509"/>
    <cellStyle name="Normal 2 11" xfId="510"/>
    <cellStyle name="Normal 2 12" xfId="511"/>
    <cellStyle name="Normal 2 13" xfId="9"/>
    <cellStyle name="Normal 2 2" xfId="6"/>
    <cellStyle name="Normal 2 2 2" xfId="512"/>
    <cellStyle name="Normal 2 2 2 2" xfId="513"/>
    <cellStyle name="Normal 2 2 2 3" xfId="10"/>
    <cellStyle name="Normal 2 2 3" xfId="8"/>
    <cellStyle name="Normal 2 2 4" xfId="514"/>
    <cellStyle name="Normal 2 2 5" xfId="515"/>
    <cellStyle name="Normal 2 3" xfId="516"/>
    <cellStyle name="Normal 2 4" xfId="517"/>
    <cellStyle name="Normal 2 5" xfId="518"/>
    <cellStyle name="Normal 2 6" xfId="519"/>
    <cellStyle name="Normal 2 6 2" xfId="4"/>
    <cellStyle name="Normal 2 7" xfId="520"/>
    <cellStyle name="Normal 2 8" xfId="521"/>
    <cellStyle name="Normal 2 9" xfId="522"/>
    <cellStyle name="Normal 2_Cty" xfId="523"/>
    <cellStyle name="Normal 20" xfId="524"/>
    <cellStyle name="Normal 3" xfId="525"/>
    <cellStyle name="Normal 3 2" xfId="13"/>
    <cellStyle name="Normal 3 3" xfId="526"/>
    <cellStyle name="Normal 4" xfId="5"/>
    <cellStyle name="Normal 4 2" xfId="527"/>
    <cellStyle name="Normal 5" xfId="12"/>
    <cellStyle name="Normal 6" xfId="14"/>
    <cellStyle name="Normal 6 2" xfId="528"/>
    <cellStyle name="Normal 7" xfId="529"/>
    <cellStyle name="Normal 7 2" xfId="530"/>
    <cellStyle name="Normal 7 3" xfId="531"/>
    <cellStyle name="Normal 8" xfId="532"/>
    <cellStyle name="Normal 8 2" xfId="533"/>
    <cellStyle name="Normal 8 3" xfId="534"/>
    <cellStyle name="Normal 9" xfId="535"/>
    <cellStyle name="Normal1" xfId="536"/>
    <cellStyle name="normální_A" xfId="537"/>
    <cellStyle name="Note 2" xfId="538"/>
    <cellStyle name="Note 3" xfId="539"/>
    <cellStyle name="Œ…‹æØ‚è [0.00]_laroux" xfId="540"/>
    <cellStyle name="Œ…‹æØ‚è_laroux" xfId="541"/>
    <cellStyle name="oft Excel]_x000a__x000a_Comment=open=/f ‚ðw’è‚·‚é‚ÆAƒ†[ƒU[’è‹`ŠÖ”‚ðŠÖ”“\‚è•t‚¯‚Ìˆê——‚É“o˜^‚·‚é‚±‚Æ‚ª‚Å‚«‚Ü‚·B_x000a__x000a_Maximized" xfId="542"/>
    <cellStyle name="oft Excel]_x000a__x000a_Comment=open=/f ‚ðŽw’è‚·‚é‚ÆAƒ†[ƒU[’è‹`ŠÖ”‚ðŠÖ”“\‚è•t‚¯‚Ìˆê——‚É“o˜^‚·‚é‚±‚Æ‚ª‚Å‚«‚Ü‚·B_x000a__x000a_Maximized" xfId="543"/>
    <cellStyle name="oft Excel]_x000d__x000a_Comment=open=/f ‚ðw’è‚·‚é‚ÆAƒ†[ƒU[’è‹`ŠÖ”‚ðŠÖ”“\‚è•t‚¯‚Ìˆê——‚É“o˜^‚·‚é‚±‚Æ‚ª‚Å‚«‚Ü‚·B_x000d__x000a_Maximized" xfId="544"/>
    <cellStyle name="oft Excel]_x000d__x000a_Comment=open=/f ‚ðŽw’è‚·‚é‚ÆAƒ†[ƒU[’è‹`ŠÖ”‚ðŠÖ”“\‚è•t‚¯‚Ìˆê——‚É“o˜^‚·‚é‚±‚Æ‚ª‚Å‚«‚Ü‚·B_x000d__x000a_Maximized" xfId="545"/>
    <cellStyle name="omma [0]_Mktg Prog" xfId="546"/>
    <cellStyle name="ormal_Sheet1_1" xfId="547"/>
    <cellStyle name="Output 2" xfId="548"/>
    <cellStyle name="Output 3" xfId="549"/>
    <cellStyle name="Package_numbers" xfId="550"/>
    <cellStyle name="paint" xfId="551"/>
    <cellStyle name="per.style" xfId="552"/>
    <cellStyle name="Percent [0]" xfId="553"/>
    <cellStyle name="Percent [00]" xfId="554"/>
    <cellStyle name="Percent [2]" xfId="555"/>
    <cellStyle name="Percent 2" xfId="2"/>
    <cellStyle name="Percent 2 2" xfId="556"/>
    <cellStyle name="Percent 2 3" xfId="557"/>
    <cellStyle name="PERCENTAGE" xfId="558"/>
    <cellStyle name="PrePop Currency (0)" xfId="559"/>
    <cellStyle name="PrePop Currency (2)" xfId="560"/>
    <cellStyle name="PrePop Units (0)" xfId="561"/>
    <cellStyle name="PrePop Units (1)" xfId="562"/>
    <cellStyle name="PrePop Units (2)" xfId="563"/>
    <cellStyle name="pricing" xfId="564"/>
    <cellStyle name="Print_header" xfId="565"/>
    <cellStyle name="PSChar" xfId="566"/>
    <cellStyle name="PSHeading" xfId="567"/>
    <cellStyle name="regstoresfromspecstores" xfId="568"/>
    <cellStyle name="RevList" xfId="569"/>
    <cellStyle name="S—_x0008_" xfId="570"/>
    <cellStyle name="SAPBEXchaText" xfId="571"/>
    <cellStyle name="SAPBEXstdData" xfId="572"/>
    <cellStyle name="SAPBEXstdItem" xfId="573"/>
    <cellStyle name="SHADEDSTORES" xfId="574"/>
    <cellStyle name="Sheet Title" xfId="575"/>
    <cellStyle name="specstores" xfId="576"/>
    <cellStyle name="Standard_AAbgleich" xfId="577"/>
    <cellStyle name="Style 1" xfId="578"/>
    <cellStyle name="Style 1 2" xfId="579"/>
    <cellStyle name="Style 10" xfId="580"/>
    <cellStyle name="Style 11" xfId="581"/>
    <cellStyle name="Style 12" xfId="582"/>
    <cellStyle name="Style 13" xfId="583"/>
    <cellStyle name="Style 14" xfId="584"/>
    <cellStyle name="Style 15" xfId="585"/>
    <cellStyle name="Style 16" xfId="586"/>
    <cellStyle name="Style 17" xfId="587"/>
    <cellStyle name="Style 18" xfId="588"/>
    <cellStyle name="Style 19" xfId="589"/>
    <cellStyle name="Style 2" xfId="590"/>
    <cellStyle name="Style 20" xfId="591"/>
    <cellStyle name="Style 21" xfId="592"/>
    <cellStyle name="Style 22" xfId="593"/>
    <cellStyle name="Style 23" xfId="594"/>
    <cellStyle name="Style 24" xfId="595"/>
    <cellStyle name="Style 25" xfId="596"/>
    <cellStyle name="Style 26" xfId="597"/>
    <cellStyle name="Style 27" xfId="598"/>
    <cellStyle name="Style 28" xfId="599"/>
    <cellStyle name="Style 29" xfId="600"/>
    <cellStyle name="Style 3" xfId="601"/>
    <cellStyle name="Style 30" xfId="602"/>
    <cellStyle name="Style 31" xfId="603"/>
    <cellStyle name="Style 32" xfId="604"/>
    <cellStyle name="Style 33" xfId="605"/>
    <cellStyle name="Style 34" xfId="606"/>
    <cellStyle name="Style 35" xfId="607"/>
    <cellStyle name="Style 36" xfId="608"/>
    <cellStyle name="Style 37" xfId="609"/>
    <cellStyle name="Style 38" xfId="610"/>
    <cellStyle name="Style 4" xfId="611"/>
    <cellStyle name="Style 5" xfId="612"/>
    <cellStyle name="Style 6" xfId="613"/>
    <cellStyle name="Style 7" xfId="614"/>
    <cellStyle name="Style 8" xfId="615"/>
    <cellStyle name="Style 9" xfId="616"/>
    <cellStyle name="subhead" xfId="617"/>
    <cellStyle name="SubHeading" xfId="618"/>
    <cellStyle name="Subtotal" xfId="619"/>
    <cellStyle name="T" xfId="620"/>
    <cellStyle name="T_22_5_Dat_CF_MM_de_dat_chi_tieu_nhom_G__CK5" xfId="621"/>
    <cellStyle name="T_3. Trien khai Muc Tieu GSMV-NVBH-CK6_Bien Thuy_Hai Duong" xfId="622"/>
    <cellStyle name="T_Bao cao kttb milk yomilkYAO-mien bac" xfId="623"/>
    <cellStyle name="T_Bao cao kttb milk yomilkYAO-mien bac_Book1" xfId="624"/>
    <cellStyle name="T_Bao cao kttb milk yomilkYAO-mien bac_Book1_F4_5_6__Bao_cao_tai_NPP BICH TIEN" xfId="625"/>
    <cellStyle name="T_Bao cao kttb milk yomilkYAO-mien bac_Book1_Mau_bao_cao_XNT_NVTK_tai_NPP 21.7" xfId="626"/>
    <cellStyle name="T_Bao cao kttb milk yomilkYAO-mien bac_Copy of Mau_bao_cao_XNT_NVTK_tai_NPP" xfId="627"/>
    <cellStyle name="T_Bao cao kttb milk yomilkYAO-mien bac_ĐƠN ĐẶT HÀNG VNM" xfId="628"/>
    <cellStyle name="T_Bao cao kttb milk yomilkYAO-mien bac_F4_5_6__Bao_cao_tai_NPP BICH TIEN" xfId="629"/>
    <cellStyle name="T_Bao cao kttb milk yomilkYAO-mien bac_form__moi__bao_cao_ngay_NEW_AGAIN" xfId="630"/>
    <cellStyle name="T_Bao cao kttb milk yomilkYAO-mien bac_Mau -bao_cao_XNT_NVTK_tai_NPP 19.7" xfId="631"/>
    <cellStyle name="T_Bao cao kttb milk yomilkYAO-mien bac_Mau_bao_cao_XNT_NVTK_tai_NPP 21.7" xfId="632"/>
    <cellStyle name="T_Bao cao kttb milk yomilkYAO-mien bac_Mau_bao_cao_XNT_NVTK_tai_NPP 3.7" xfId="633"/>
    <cellStyle name="T_Bao cao kttb milk yomilkYAO-mien bac_Mau_bao_cao_XNT_NVTK_tai_NPP 3.7_1" xfId="634"/>
    <cellStyle name="T_Bao_cao_tuan_CK6_NPP_BÍCH TIẾN" xfId="635"/>
    <cellStyle name="T_bc_km_ngay" xfId="636"/>
    <cellStyle name="T_bc_km_ngay_Book1" xfId="637"/>
    <cellStyle name="T_bc_km_ngay_Book1_F4_5_6__Bao_cao_tai_NPP BICH TIEN" xfId="638"/>
    <cellStyle name="T_bc_km_ngay_Book1_Mau_bao_cao_XNT_NVTK_tai_NPP 21.7" xfId="639"/>
    <cellStyle name="T_bc_km_ngay_Copy of Mau_bao_cao_XNT_NVTK_tai_NPP" xfId="640"/>
    <cellStyle name="T_bc_km_ngay_ĐƠN ĐẶT HÀNG VNM" xfId="641"/>
    <cellStyle name="T_bc_km_ngay_F4_5_6__Bao_cao_tai_NPP BICH TIEN" xfId="642"/>
    <cellStyle name="T_bc_km_ngay_form__moi__bao_cao_ngay_NEW_AGAIN" xfId="643"/>
    <cellStyle name="T_bc_km_ngay_Mau -bao_cao_XNT_NVTK_tai_NPP 19.7" xfId="644"/>
    <cellStyle name="T_bc_km_ngay_Mau_bao_cao_XNT_NVTK_tai_NPP 21.7" xfId="645"/>
    <cellStyle name="T_bc_km_ngay_Mau_bao_cao_XNT_NVTK_tai_NPP 3.7" xfId="646"/>
    <cellStyle name="T_bc_km_ngay_Mau_bao_cao_XNT_NVTK_tai_NPP 3.7_1" xfId="647"/>
    <cellStyle name="T_Book1" xfId="648"/>
    <cellStyle name="T_Book1_1" xfId="649"/>
    <cellStyle name="T_Book1_1_F4_5_6__Bao_cao_tai_NPP BICH TIEN" xfId="650"/>
    <cellStyle name="T_Book1_1_Mau -bao_cao_XNT_NVTK_tai_NPP 19.7" xfId="651"/>
    <cellStyle name="T_Book1_2" xfId="652"/>
    <cellStyle name="T_Book1_2_F4_5_6__Bao_cao_tai_NPP BICH TIEN" xfId="653"/>
    <cellStyle name="T_Book1_2_Mau_bao_cao_XNT_NVTK_tai_NPP 21.7" xfId="654"/>
    <cellStyle name="T_Book1_BB2008" xfId="655"/>
    <cellStyle name="T_Book1_Book1" xfId="656"/>
    <cellStyle name="T_Book1_Book1_1" xfId="657"/>
    <cellStyle name="T_Book1_Book1_1_F4_5_6__Bao_cao_tai_NPP BICH TIEN" xfId="658"/>
    <cellStyle name="T_Book1_Book1_F4_5_6__Bao_cao_tai_NPP BICH TIEN" xfId="659"/>
    <cellStyle name="T_Book1_Book1_Mau_bao_cao_XNT_NVTK_tai_NPP 21.7" xfId="660"/>
    <cellStyle name="T_Book1_Copy of Mau_bao_cao_XNT_NVTK_tai_NPP" xfId="661"/>
    <cellStyle name="T_Book1_ĐƠN ĐẶT HÀNG VNM" xfId="662"/>
    <cellStyle name="T_Book1_F4_5_6__Bao_cao_tai_NPP BICH TIEN" xfId="663"/>
    <cellStyle name="T_Book1_form__moi__bao_cao_ngay_NEW_AGAIN" xfId="664"/>
    <cellStyle name="T_Book1_Hayabusa OMTS T05" xfId="665"/>
    <cellStyle name="T_Book1_Mau -bao_cao_XNT_NVTK_tai_NPP 19.7" xfId="666"/>
    <cellStyle name="T_Book1_Mau_bao_cao_XNT_NVTK_tai_NPP 21.7" xfId="667"/>
    <cellStyle name="T_Book1_Mau_bao_cao_XNT_NVTK_tai_NPP 3.7" xfId="668"/>
    <cellStyle name="T_Book1_Mau_bao_cao_XNT_NVTK_tai_NPP 3.7_1" xfId="669"/>
    <cellStyle name="T_Cac bao cao TB  Milk-Yomilk-co Ke- CK 1-Vinh Thang" xfId="670"/>
    <cellStyle name="T_Cac bao cao TB  Milk-Yomilk-co Ke- CK 1-Vinh Thang_Book1" xfId="671"/>
    <cellStyle name="T_Cac bao cao TB  Milk-Yomilk-co Ke- CK 1-Vinh Thang_Book1_F4_5_6__Bao_cao_tai_NPP BICH TIEN" xfId="672"/>
    <cellStyle name="T_Cac bao cao TB  Milk-Yomilk-co Ke- CK 1-Vinh Thang_Book1_Mau_bao_cao_XNT_NVTK_tai_NPP 21.7" xfId="673"/>
    <cellStyle name="T_Cac bao cao TB  Milk-Yomilk-co Ke- CK 1-Vinh Thang_Copy of Mau_bao_cao_XNT_NVTK_tai_NPP" xfId="674"/>
    <cellStyle name="T_Cac bao cao TB  Milk-Yomilk-co Ke- CK 1-Vinh Thang_ĐƠN ĐẶT HÀNG VNM" xfId="675"/>
    <cellStyle name="T_Cac bao cao TB  Milk-Yomilk-co Ke- CK 1-Vinh Thang_F4_5_6__Bao_cao_tai_NPP BICH TIEN" xfId="676"/>
    <cellStyle name="T_Cac bao cao TB  Milk-Yomilk-co Ke- CK 1-Vinh Thang_form__moi__bao_cao_ngay_NEW_AGAIN" xfId="677"/>
    <cellStyle name="T_Cac bao cao TB  Milk-Yomilk-co Ke- CK 1-Vinh Thang_Mau -bao_cao_XNT_NVTK_tai_NPP 19.7" xfId="678"/>
    <cellStyle name="T_Cac bao cao TB  Milk-Yomilk-co Ke- CK 1-Vinh Thang_Mau_bao_cao_XNT_NVTK_tai_NPP 21.7" xfId="679"/>
    <cellStyle name="T_Cac bao cao TB  Milk-Yomilk-co Ke- CK 1-Vinh Thang_Mau_bao_cao_XNT_NVTK_tai_NPP 3.7" xfId="680"/>
    <cellStyle name="T_Cac bao cao TB  Milk-Yomilk-co Ke- CK 1-Vinh Thang_Mau_bao_cao_XNT_NVTK_tai_NPP 3.7_1" xfId="681"/>
    <cellStyle name="T_cham diem Milk chu ky2-ANH MINH" xfId="682"/>
    <cellStyle name="T_cham diem Milk chu ky2-ANH MINH_Book1" xfId="683"/>
    <cellStyle name="T_cham diem Milk chu ky2-ANH MINH_Book1_F4_5_6__Bao_cao_tai_NPP BICH TIEN" xfId="684"/>
    <cellStyle name="T_cham diem Milk chu ky2-ANH MINH_Book1_Mau_bao_cao_XNT_NVTK_tai_NPP 21.7" xfId="685"/>
    <cellStyle name="T_cham diem Milk chu ky2-ANH MINH_Copy of Mau_bao_cao_XNT_NVTK_tai_NPP" xfId="686"/>
    <cellStyle name="T_cham diem Milk chu ky2-ANH MINH_ĐƠN ĐẶT HÀNG VNM" xfId="687"/>
    <cellStyle name="T_cham diem Milk chu ky2-ANH MINH_F4_5_6__Bao_cao_tai_NPP BICH TIEN" xfId="688"/>
    <cellStyle name="T_cham diem Milk chu ky2-ANH MINH_form__moi__bao_cao_ngay_NEW_AGAIN" xfId="689"/>
    <cellStyle name="T_cham diem Milk chu ky2-ANH MINH_Mau -bao_cao_XNT_NVTK_tai_NPP 19.7" xfId="690"/>
    <cellStyle name="T_cham diem Milk chu ky2-ANH MINH_Mau_bao_cao_XNT_NVTK_tai_NPP 21.7" xfId="691"/>
    <cellStyle name="T_cham diem Milk chu ky2-ANH MINH_Mau_bao_cao_XNT_NVTK_tai_NPP 3.7" xfId="692"/>
    <cellStyle name="T_cham diem Milk chu ky2-ANH MINH_Mau_bao_cao_XNT_NVTK_tai_NPP 3.7_1" xfId="693"/>
    <cellStyle name="T_cham trung bay ck 1 m.Bac milk co ke 2" xfId="694"/>
    <cellStyle name="T_cham trung bay ck 1 m.Bac milk co ke 2_Book1" xfId="695"/>
    <cellStyle name="T_cham trung bay ck 1 m.Bac milk co ke 2_Book1_F4_5_6__Bao_cao_tai_NPP BICH TIEN" xfId="696"/>
    <cellStyle name="T_cham trung bay ck 1 m.Bac milk co ke 2_Book1_Mau_bao_cao_XNT_NVTK_tai_NPP 21.7" xfId="697"/>
    <cellStyle name="T_cham trung bay ck 1 m.Bac milk co ke 2_Copy of Mau_bao_cao_XNT_NVTK_tai_NPP" xfId="698"/>
    <cellStyle name="T_cham trung bay ck 1 m.Bac milk co ke 2_ĐƠN ĐẶT HÀNG VNM" xfId="699"/>
    <cellStyle name="T_cham trung bay ck 1 m.Bac milk co ke 2_F4_5_6__Bao_cao_tai_NPP BICH TIEN" xfId="700"/>
    <cellStyle name="T_cham trung bay ck 1 m.Bac milk co ke 2_form__moi__bao_cao_ngay_NEW_AGAIN" xfId="701"/>
    <cellStyle name="T_cham trung bay ck 1 m.Bac milk co ke 2_Mau -bao_cao_XNT_NVTK_tai_NPP 19.7" xfId="702"/>
    <cellStyle name="T_cham trung bay ck 1 m.Bac milk co ke 2_Mau_bao_cao_XNT_NVTK_tai_NPP 21.7" xfId="703"/>
    <cellStyle name="T_cham trung bay ck 1 m.Bac milk co ke 2_Mau_bao_cao_XNT_NVTK_tai_NPP 3.7" xfId="704"/>
    <cellStyle name="T_cham trung bay ck 1 m.Bac milk co ke 2_Mau_bao_cao_XNT_NVTK_tai_NPP 3.7_1" xfId="705"/>
    <cellStyle name="T_cham trung bay yao smart milk ck 2 mien Bac" xfId="706"/>
    <cellStyle name="T_cham trung bay yao smart milk ck 2 mien Bac_Book1" xfId="707"/>
    <cellStyle name="T_cham trung bay yao smart milk ck 2 mien Bac_Book1_F4_5_6__Bao_cao_tai_NPP BICH TIEN" xfId="708"/>
    <cellStyle name="T_cham trung bay yao smart milk ck 2 mien Bac_Book1_Mau_bao_cao_XNT_NVTK_tai_NPP 21.7" xfId="709"/>
    <cellStyle name="T_cham trung bay yao smart milk ck 2 mien Bac_Copy of Mau_bao_cao_XNT_NVTK_tai_NPP" xfId="710"/>
    <cellStyle name="T_cham trung bay yao smart milk ck 2 mien Bac_ĐƠN ĐẶT HÀNG VNM" xfId="711"/>
    <cellStyle name="T_cham trung bay yao smart milk ck 2 mien Bac_F4_5_6__Bao_cao_tai_NPP BICH TIEN" xfId="712"/>
    <cellStyle name="T_cham trung bay yao smart milk ck 2 mien Bac_form__moi__bao_cao_ngay_NEW_AGAIN" xfId="713"/>
    <cellStyle name="T_cham trung bay yao smart milk ck 2 mien Bac_Mau -bao_cao_XNT_NVTK_tai_NPP 19.7" xfId="714"/>
    <cellStyle name="T_cham trung bay yao smart milk ck 2 mien Bac_Mau_bao_cao_XNT_NVTK_tai_NPP 21.7" xfId="715"/>
    <cellStyle name="T_cham trung bay yao smart milk ck 2 mien Bac_Mau_bao_cao_XNT_NVTK_tai_NPP 3.7" xfId="716"/>
    <cellStyle name="T_cham trung bay yao smart milk ck 2 mien Bac_Mau_bao_cao_XNT_NVTK_tai_NPP 3.7_1" xfId="717"/>
    <cellStyle name="T_CLB_CK9_10_11_DOT_2_va_CK_12_13_gui_lai" xfId="718"/>
    <cellStyle name="T_Copy of Mau_bao_cao_XNT_NVTK_tai_NPP" xfId="719"/>
    <cellStyle name="T_Danh sach chua nop bcao trung bay CK 1 co ke tinh den 1-3-06" xfId="720"/>
    <cellStyle name="T_danh sach chua nop bcao trung bay sua chua  tinh den 1-3-06" xfId="721"/>
    <cellStyle name="T_danh sach chua nop bcao trung bay sua chua  tinh den 1-3-06_Book1" xfId="722"/>
    <cellStyle name="T_danh sach chua nop bcao trung bay sua chua  tinh den 1-3-06_Book1_F4_5_6__Bao_cao_tai_NPP BICH TIEN" xfId="723"/>
    <cellStyle name="T_danh sach chua nop bcao trung bay sua chua  tinh den 1-3-06_Book1_Mau_bao_cao_XNT_NVTK_tai_NPP 21.7" xfId="724"/>
    <cellStyle name="T_danh sach chua nop bcao trung bay sua chua  tinh den 1-3-06_Copy of Mau_bao_cao_XNT_NVTK_tai_NPP" xfId="725"/>
    <cellStyle name="T_danh sach chua nop bcao trung bay sua chua  tinh den 1-3-06_ĐƠN ĐẶT HÀNG VNM" xfId="726"/>
    <cellStyle name="T_danh sach chua nop bcao trung bay sua chua  tinh den 1-3-06_F4_5_6__Bao_cao_tai_NPP BICH TIEN" xfId="727"/>
    <cellStyle name="T_danh sach chua nop bcao trung bay sua chua  tinh den 1-3-06_form__moi__bao_cao_ngay_NEW_AGAIN" xfId="728"/>
    <cellStyle name="T_danh sach chua nop bcao trung bay sua chua  tinh den 1-3-06_Mau -bao_cao_XNT_NVTK_tai_NPP 19.7" xfId="729"/>
    <cellStyle name="T_danh sach chua nop bcao trung bay sua chua  tinh den 1-3-06_Mau_bao_cao_XNT_NVTK_tai_NPP 21.7" xfId="730"/>
    <cellStyle name="T_danh sach chua nop bcao trung bay sua chua  tinh den 1-3-06_Mau_bao_cao_XNT_NVTK_tai_NPP 3.7" xfId="731"/>
    <cellStyle name="T_danh sach chua nop bcao trung bay sua chua  tinh den 1-3-06_Mau_bao_cao_XNT_NVTK_tai_NPP 3.7_1" xfId="732"/>
    <cellStyle name="T_Danh sach KH TB MilkYomilk Yao  Smart chu ky 2-Vinh Thang" xfId="733"/>
    <cellStyle name="T_Danh sach KH TB MilkYomilk Yao  Smart chu ky 2-Vinh Thang_Book1" xfId="734"/>
    <cellStyle name="T_Danh sach KH TB MilkYomilk Yao  Smart chu ky 2-Vinh Thang_Book1_F4_5_6__Bao_cao_tai_NPP BICH TIEN" xfId="735"/>
    <cellStyle name="T_Danh sach KH TB MilkYomilk Yao  Smart chu ky 2-Vinh Thang_Book1_Mau_bao_cao_XNT_NVTK_tai_NPP 21.7" xfId="736"/>
    <cellStyle name="T_Danh sach KH TB MilkYomilk Yao  Smart chu ky 2-Vinh Thang_Copy of Mau_bao_cao_XNT_NVTK_tai_NPP" xfId="737"/>
    <cellStyle name="T_Danh sach KH TB MilkYomilk Yao  Smart chu ky 2-Vinh Thang_ĐƠN ĐẶT HÀNG VNM" xfId="738"/>
    <cellStyle name="T_Danh sach KH TB MilkYomilk Yao  Smart chu ky 2-Vinh Thang_F4_5_6__Bao_cao_tai_NPP BICH TIEN" xfId="739"/>
    <cellStyle name="T_Danh sach KH TB MilkYomilk Yao  Smart chu ky 2-Vinh Thang_form__moi__bao_cao_ngay_NEW_AGAIN" xfId="740"/>
    <cellStyle name="T_Danh sach KH TB MilkYomilk Yao  Smart chu ky 2-Vinh Thang_Mau -bao_cao_XNT_NVTK_tai_NPP 19.7" xfId="741"/>
    <cellStyle name="T_Danh sach KH TB MilkYomilk Yao  Smart chu ky 2-Vinh Thang_Mau_bao_cao_XNT_NVTK_tai_NPP 21.7" xfId="742"/>
    <cellStyle name="T_Danh sach KH TB MilkYomilk Yao  Smart chu ky 2-Vinh Thang_Mau_bao_cao_XNT_NVTK_tai_NPP 3.7" xfId="743"/>
    <cellStyle name="T_Danh sach KH TB MilkYomilk Yao  Smart chu ky 2-Vinh Thang_Mau_bao_cao_XNT_NVTK_tai_NPP 3.7_1" xfId="744"/>
    <cellStyle name="T_Danh sach KH trung bay MilkYomilk co ke chu ky 2-Vinh Thang" xfId="745"/>
    <cellStyle name="T_Danh sach KH trung bay MilkYomilk co ke chu ky 2-Vinh Thang_Book1" xfId="746"/>
    <cellStyle name="T_Danh sach KH trung bay MilkYomilk co ke chu ky 2-Vinh Thang_Book1_F4_5_6__Bao_cao_tai_NPP BICH TIEN" xfId="747"/>
    <cellStyle name="T_Danh sach KH trung bay MilkYomilk co ke chu ky 2-Vinh Thang_Book1_Mau_bao_cao_XNT_NVTK_tai_NPP 21.7" xfId="748"/>
    <cellStyle name="T_Danh sach KH trung bay MilkYomilk co ke chu ky 2-Vinh Thang_Copy of Mau_bao_cao_XNT_NVTK_tai_NPP" xfId="749"/>
    <cellStyle name="T_Danh sach KH trung bay MilkYomilk co ke chu ky 2-Vinh Thang_ĐƠN ĐẶT HÀNG VNM" xfId="750"/>
    <cellStyle name="T_Danh sach KH trung bay MilkYomilk co ke chu ky 2-Vinh Thang_F4_5_6__Bao_cao_tai_NPP BICH TIEN" xfId="751"/>
    <cellStyle name="T_Danh sach KH trung bay MilkYomilk co ke chu ky 2-Vinh Thang_form__moi__bao_cao_ngay_NEW_AGAIN" xfId="752"/>
    <cellStyle name="T_Danh sach KH trung bay MilkYomilk co ke chu ky 2-Vinh Thang_Mau -bao_cao_XNT_NVTK_tai_NPP 19.7" xfId="753"/>
    <cellStyle name="T_Danh sach KH trung bay MilkYomilk co ke chu ky 2-Vinh Thang_Mau_bao_cao_XNT_NVTK_tai_NPP 21.7" xfId="754"/>
    <cellStyle name="T_Danh sach KH trung bay MilkYomilk co ke chu ky 2-Vinh Thang_Mau_bao_cao_XNT_NVTK_tai_NPP 3.7" xfId="755"/>
    <cellStyle name="T_Danh sach KH trung bay MilkYomilk co ke chu ky 2-Vinh Thang_Mau_bao_cao_XNT_NVTK_tai_NPP 3.7_1" xfId="756"/>
    <cellStyle name="T_Danh sach MilkYomilk CK2 M.Bac cap nhat21-02-06 lai HANOI" xfId="757"/>
    <cellStyle name="T_ĐƠN ĐẶT HÀNG VNM" xfId="758"/>
    <cellStyle name="T_DS KH  CLB da nhan va chua nhan tien theo ket qua tra cua cty Chu ky 111213-Vinh Thang" xfId="759"/>
    <cellStyle name="T_DSACH MILK YO MILK CK 2 M.BAC" xfId="760"/>
    <cellStyle name="T_DSACH MILK YO MILK CK 2 M.BAC_Book1" xfId="761"/>
    <cellStyle name="T_DSACH MILK YO MILK CK 2 M.BAC_Book1_F4_5_6__Bao_cao_tai_NPP BICH TIEN" xfId="762"/>
    <cellStyle name="T_DSACH MILK YO MILK CK 2 M.BAC_Book1_Mau_bao_cao_XNT_NVTK_tai_NPP 21.7" xfId="763"/>
    <cellStyle name="T_DSACH MILK YO MILK CK 2 M.BAC_Copy of Mau_bao_cao_XNT_NVTK_tai_NPP" xfId="764"/>
    <cellStyle name="T_DSACH MILK YO MILK CK 2 M.BAC_ĐƠN ĐẶT HÀNG VNM" xfId="765"/>
    <cellStyle name="T_DSACH MILK YO MILK CK 2 M.BAC_F4_5_6__Bao_cao_tai_NPP BICH TIEN" xfId="766"/>
    <cellStyle name="T_DSACH MILK YO MILK CK 2 M.BAC_form__moi__bao_cao_ngay_NEW_AGAIN" xfId="767"/>
    <cellStyle name="T_DSACH MILK YO MILK CK 2 M.BAC_Mau -bao_cao_XNT_NVTK_tai_NPP 19.7" xfId="768"/>
    <cellStyle name="T_DSACH MILK YO MILK CK 2 M.BAC_Mau_bao_cao_XNT_NVTK_tai_NPP 21.7" xfId="769"/>
    <cellStyle name="T_DSACH MILK YO MILK CK 2 M.BAC_Mau_bao_cao_XNT_NVTK_tai_NPP 3.7" xfId="770"/>
    <cellStyle name="T_DSACH MILK YO MILK CK 2 M.BAC_Mau_bao_cao_XNT_NVTK_tai_NPP 3.7_1" xfId="771"/>
    <cellStyle name="T_DSKH Tbay Milk , Yomilk CK 2 Vu Thi Hanh" xfId="772"/>
    <cellStyle name="T_DSKH Tbay Milk , Yomilk CK 2 Vu Thi Hanh_Book1" xfId="773"/>
    <cellStyle name="T_DSKH Tbay Milk , Yomilk CK 2 Vu Thi Hanh_Book1_F4_5_6__Bao_cao_tai_NPP BICH TIEN" xfId="774"/>
    <cellStyle name="T_DSKH Tbay Milk , Yomilk CK 2 Vu Thi Hanh_Book1_Mau_bao_cao_XNT_NVTK_tai_NPP 21.7" xfId="775"/>
    <cellStyle name="T_DSKH Tbay Milk , Yomilk CK 2 Vu Thi Hanh_Copy of Mau_bao_cao_XNT_NVTK_tai_NPP" xfId="776"/>
    <cellStyle name="T_DSKH Tbay Milk , Yomilk CK 2 Vu Thi Hanh_ĐƠN ĐẶT HÀNG VNM" xfId="777"/>
    <cellStyle name="T_DSKH Tbay Milk , Yomilk CK 2 Vu Thi Hanh_F4_5_6__Bao_cao_tai_NPP BICH TIEN" xfId="778"/>
    <cellStyle name="T_DSKH Tbay Milk , Yomilk CK 2 Vu Thi Hanh_form__moi__bao_cao_ngay_NEW_AGAIN" xfId="779"/>
    <cellStyle name="T_DSKH Tbay Milk , Yomilk CK 2 Vu Thi Hanh_Mau -bao_cao_XNT_NVTK_tai_NPP 19.7" xfId="780"/>
    <cellStyle name="T_DSKH Tbay Milk , Yomilk CK 2 Vu Thi Hanh_Mau_bao_cao_XNT_NVTK_tai_NPP 21.7" xfId="781"/>
    <cellStyle name="T_DSKH Tbay Milk , Yomilk CK 2 Vu Thi Hanh_Mau_bao_cao_XNT_NVTK_tai_NPP 3.7" xfId="782"/>
    <cellStyle name="T_DSKH Tbay Milk , Yomilk CK 2 Vu Thi Hanh_Mau_bao_cao_XNT_NVTK_tai_NPP 3.7_1" xfId="783"/>
    <cellStyle name="T_F4_5_6__Bao_cao_tai_NPP BICH TIEN" xfId="784"/>
    <cellStyle name="T_form ton kho CK 2 tuan 8" xfId="785"/>
    <cellStyle name="T_form ton kho CK 2 tuan 8_Book1" xfId="786"/>
    <cellStyle name="T_form ton kho CK 2 tuan 8_Book1_F4_5_6__Bao_cao_tai_NPP BICH TIEN" xfId="787"/>
    <cellStyle name="T_form ton kho CK 2 tuan 8_Book1_Mau_bao_cao_XNT_NVTK_tai_NPP 21.7" xfId="788"/>
    <cellStyle name="T_form ton kho CK 2 tuan 8_Copy of Mau_bao_cao_XNT_NVTK_tai_NPP" xfId="789"/>
    <cellStyle name="T_form ton kho CK 2 tuan 8_ĐƠN ĐẶT HÀNG VNM" xfId="790"/>
    <cellStyle name="T_form ton kho CK 2 tuan 8_F4_5_6__Bao_cao_tai_NPP BICH TIEN" xfId="791"/>
    <cellStyle name="T_form ton kho CK 2 tuan 8_form__moi__bao_cao_ngay_NEW_AGAIN" xfId="792"/>
    <cellStyle name="T_form ton kho CK 2 tuan 8_Mau -bao_cao_XNT_NVTK_tai_NPP 19.7" xfId="793"/>
    <cellStyle name="T_form ton kho CK 2 tuan 8_Mau_bao_cao_XNT_NVTK_tai_NPP 21.7" xfId="794"/>
    <cellStyle name="T_form ton kho CK 2 tuan 8_Mau_bao_cao_XNT_NVTK_tai_NPP 3.7" xfId="795"/>
    <cellStyle name="T_form ton kho CK 2 tuan 8_Mau_bao_cao_XNT_NVTK_tai_NPP 3.7_1" xfId="796"/>
    <cellStyle name="T_form__moi__bao_cao_ngay_NEW_AGAIN" xfId="797"/>
    <cellStyle name="T_Form_thanh_toan_Ho_tro_CP_Ban_va_GT_SP_VNM" xfId="798"/>
    <cellStyle name="T_form_ton_kho_tu_ck_5" xfId="799"/>
    <cellStyle name="T_HAN SU DUNG" xfId="800"/>
    <cellStyle name="T_KD - Stock WPs - NTHH" xfId="801"/>
    <cellStyle name="T_Mau -bao_cao_XNT_NVTK_tai_NPP 19.7" xfId="802"/>
    <cellStyle name="T_Mau_bao_cao_XNT_NVTK_tai_NPP 21.7" xfId="803"/>
    <cellStyle name="T_Mau_bao_cao_XNT_NVTK_tai_NPP 3.7" xfId="804"/>
    <cellStyle name="T_Mau_bao_cao_XNT_NVTK_tai_NPP 3.7_1" xfId="805"/>
    <cellStyle name="T_Mau_TONG_KET_chuong_trinh_be_milk" xfId="806"/>
    <cellStyle name="T_NPP Khanh Vinh Thai Nguyen - BC KTTB_CTrinh_TB__20_loc__Milk_Yomilk_CK1" xfId="807"/>
    <cellStyle name="T_NPP Khanh Vinh Thai Nguyen - BC KTTB_CTrinh_TB__20_loc__Milk_Yomilk_CK1_Book1" xfId="808"/>
    <cellStyle name="T_NPP Khanh Vinh Thai Nguyen - BC KTTB_CTrinh_TB__20_loc__Milk_Yomilk_CK1_Book1_F4_5_6__Bao_cao_tai_NPP BICH TIEN" xfId="809"/>
    <cellStyle name="T_NPP Khanh Vinh Thai Nguyen - BC KTTB_CTrinh_TB__20_loc__Milk_Yomilk_CK1_Book1_Mau_bao_cao_XNT_NVTK_tai_NPP 21.7" xfId="810"/>
    <cellStyle name="T_NPP Khanh Vinh Thai Nguyen - BC KTTB_CTrinh_TB__20_loc__Milk_Yomilk_CK1_Copy of Mau_bao_cao_XNT_NVTK_tai_NPP" xfId="811"/>
    <cellStyle name="T_NPP Khanh Vinh Thai Nguyen - BC KTTB_CTrinh_TB__20_loc__Milk_Yomilk_CK1_ĐƠN ĐẶT HÀNG VNM" xfId="812"/>
    <cellStyle name="T_NPP Khanh Vinh Thai Nguyen - BC KTTB_CTrinh_TB__20_loc__Milk_Yomilk_CK1_F4_5_6__Bao_cao_tai_NPP BICH TIEN" xfId="813"/>
    <cellStyle name="T_NPP Khanh Vinh Thai Nguyen - BC KTTB_CTrinh_TB__20_loc__Milk_Yomilk_CK1_form__moi__bao_cao_ngay_NEW_AGAIN" xfId="814"/>
    <cellStyle name="T_NPP Khanh Vinh Thai Nguyen - BC KTTB_CTrinh_TB__20_loc__Milk_Yomilk_CK1_Mau -bao_cao_XNT_NVTK_tai_NPP 19.7" xfId="815"/>
    <cellStyle name="T_NPP Khanh Vinh Thai Nguyen - BC KTTB_CTrinh_TB__20_loc__Milk_Yomilk_CK1_Mau_bao_cao_XNT_NVTK_tai_NPP 21.7" xfId="816"/>
    <cellStyle name="T_NPP Khanh Vinh Thai Nguyen - BC KTTB_CTrinh_TB__20_loc__Milk_Yomilk_CK1_Mau_bao_cao_XNT_NVTK_tai_NPP 3.7" xfId="817"/>
    <cellStyle name="T_NPP Khanh Vinh Thai Nguyen - BC KTTB_CTrinh_TB__20_loc__Milk_Yomilk_CK1_Mau_bao_cao_XNT_NVTK_tai_NPP 3.7_1" xfId="818"/>
    <cellStyle name="T_Sheet1" xfId="819"/>
    <cellStyle name="T_Sheet1_Book1" xfId="820"/>
    <cellStyle name="T_Sheet1_Book1_F4_5_6__Bao_cao_tai_NPP BICH TIEN" xfId="821"/>
    <cellStyle name="T_Sheet1_Book1_Mau_bao_cao_XNT_NVTK_tai_NPP 21.7" xfId="822"/>
    <cellStyle name="T_Sheet1_Copy of Mau_bao_cao_XNT_NVTK_tai_NPP" xfId="823"/>
    <cellStyle name="T_Sheet1_ĐƠN ĐẶT HÀNG VNM" xfId="824"/>
    <cellStyle name="T_Sheet1_F4_5_6__Bao_cao_tai_NPP BICH TIEN" xfId="825"/>
    <cellStyle name="T_Sheet1_form__moi__bao_cao_ngay_NEW_AGAIN" xfId="826"/>
    <cellStyle name="T_Sheet1_Mau -bao_cao_XNT_NVTK_tai_NPP 19.7" xfId="827"/>
    <cellStyle name="T_Sheet1_Mau_bao_cao_XNT_NVTK_tai_NPP 21.7" xfId="828"/>
    <cellStyle name="T_Sheet1_Mau_bao_cao_XNT_NVTK_tai_NPP 3.7" xfId="829"/>
    <cellStyle name="T_Sheet1_Mau_bao_cao_XNT_NVTK_tai_NPP 3.7_1" xfId="830"/>
    <cellStyle name="T_sua chua cham trung bay  mien Bac" xfId="831"/>
    <cellStyle name="T_sua chua cham trung bay  mien Bac_Book1" xfId="832"/>
    <cellStyle name="T_sua chua cham trung bay  mien Bac_Book1_F4_5_6__Bao_cao_tai_NPP BICH TIEN" xfId="833"/>
    <cellStyle name="T_sua chua cham trung bay  mien Bac_Book1_Mau_bao_cao_XNT_NVTK_tai_NPP 21.7" xfId="834"/>
    <cellStyle name="T_sua chua cham trung bay  mien Bac_Copy of Mau_bao_cao_XNT_NVTK_tai_NPP" xfId="835"/>
    <cellStyle name="T_sua chua cham trung bay  mien Bac_ĐƠN ĐẶT HÀNG VNM" xfId="836"/>
    <cellStyle name="T_sua chua cham trung bay  mien Bac_F4_5_6__Bao_cao_tai_NPP BICH TIEN" xfId="837"/>
    <cellStyle name="T_sua chua cham trung bay  mien Bac_form__moi__bao_cao_ngay_NEW_AGAIN" xfId="838"/>
    <cellStyle name="T_sua chua cham trung bay  mien Bac_Mau -bao_cao_XNT_NVTK_tai_NPP 19.7" xfId="839"/>
    <cellStyle name="T_sua chua cham trung bay  mien Bac_Mau_bao_cao_XNT_NVTK_tai_NPP 21.7" xfId="840"/>
    <cellStyle name="T_sua chua cham trung bay  mien Bac_Mau_bao_cao_XNT_NVTK_tai_NPP 3.7" xfId="841"/>
    <cellStyle name="T_sua chua cham trung bay  mien Bac_Mau_bao_cao_XNT_NVTK_tai_NPP 3.7_1" xfId="842"/>
    <cellStyle name="T_tong kho 31.12.06" xfId="843"/>
    <cellStyle name="T_Week21__Form_BCKM" xfId="844"/>
    <cellStyle name="TableStyleLight1" xfId="845"/>
    <cellStyle name="Text" xfId="846"/>
    <cellStyle name="Text Indent A" xfId="847"/>
    <cellStyle name="Text Indent B" xfId="848"/>
    <cellStyle name="Text Indent C" xfId="849"/>
    <cellStyle name="th" xfId="850"/>
    <cellStyle name="þ_x001d_" xfId="851"/>
    <cellStyle name="þ_Book1_1" xfId="852"/>
    <cellStyle name="þ_Book1_bao cao ngay 26-10-2006_sb-sd" xfId="853"/>
    <cellStyle name="þ_Book1_BAO CAO TY LE THUC HIEN DEN NGAY 21-10" xfId="854"/>
    <cellStyle name="þ_Book1_BAO CAO TY LE THUC HIEN DEN NGAY 25-10" xfId="855"/>
    <cellStyle name="þ_x001d__Copy of BcTW-HopdongKCB-2010-CT" xfId="856"/>
    <cellStyle name="þ_Copy of Mau_bao_cao_XNT_NVTK_tai_NPP" xfId="857"/>
    <cellStyle name="þ_x001d__dinh suat 11 thang 2010" xfId="858"/>
    <cellStyle name="þ_DS Diem Le F6A 3-8" xfId="859"/>
    <cellStyle name="þ_gui DuongNXT" xfId="860"/>
    <cellStyle name="þ_x001d__Hayabusa OMTS T05" xfId="861"/>
    <cellStyle name="þ_Mau_bao_cao_XNT_NVTK_tai_NPP" xfId="862"/>
    <cellStyle name="þ_Mau_bao_cao_XNT_NVTK_tai_NPP 21.7_1" xfId="863"/>
    <cellStyle name="þ_Mau_bao_cao_XNT_NVTK_tai_NPP 3.7_1" xfId="864"/>
    <cellStyle name="þ_x001d__New Microsoft Excel Worksheet" xfId="865"/>
    <cellStyle name="Thanh" xfId="866"/>
    <cellStyle name="þ_x001d_ð" xfId="867"/>
    <cellStyle name="þ_x001d_ð¤" xfId="868"/>
    <cellStyle name="þ_x001d_ð¤_x000c_" xfId="869"/>
    <cellStyle name="þ_x001d_ð¤_x000c_¯" xfId="870"/>
    <cellStyle name="þ_x001d_ð¤_x000c_¯þ_x0014_" xfId="871"/>
    <cellStyle name="þ_x001d_ð¤_x000c_¯þ_x0014__x000a_" xfId="872"/>
    <cellStyle name="þ_x001d_ð¤_x000c_¯þ_x0014__x000a_¨" xfId="873"/>
    <cellStyle name="þ_x001d_ð¤_x000c_¯þ_x0014__x000a_¨þ" xfId="874"/>
    <cellStyle name="þ_x001d_ð¤_x000c_¯þ_x0014__x000a_¨þU" xfId="875"/>
    <cellStyle name="þ_x001d_ð¤_x000c_¯þ_x0014__x000a_¨þU_x0001_" xfId="876"/>
    <cellStyle name="þ_x001d_ð¤_x000c_¯þ_x0014__x000a_¨þU_x0001_À" xfId="877"/>
    <cellStyle name="þ_x001d_ð¤_x000c_¯þ_x0014__x000a_¨þU_x0001_À_x0004_ " xfId="878"/>
    <cellStyle name="þ_x001d_ð¤_x000c_¯þ_x0014__x000a_¨þU_x0001_À_x0004_ _x0015_" xfId="879"/>
    <cellStyle name="þ_x001d_ð¤_x000c_¯þ_x0014__x000a_¨þU_x0001_À_x0004_ _x0015__x000f_" xfId="880"/>
    <cellStyle name="þ_x001d_ð¤_x000c_¯þ_x0014__x000a_¨þU_x0001_À_x0004_ _x0015__x000f__x0001_" xfId="881"/>
    <cellStyle name="þ_x001d_ð¤_x000c_¯þ_x0014__x000a_¨þU_x0001_À_x0004_ _x0015__x000f__x0001__x0001_" xfId="882"/>
    <cellStyle name="þ_x001d_ð¤_x000c_¯þ_x0014__x000a_¨þU_x0001_À_x0004_ _Bao cao NVTK NPP Vinh Tuyen ngay 21-09 (2)" xfId="883"/>
    <cellStyle name="þ_x001d_ð¤_x000c_¯þ_x0014__x000a_¨þU_x0001_À_x0004_ _x0015__BAO CAO TONG HOP TINH HINH DAT HANG  NPP (1)" xfId="884"/>
    <cellStyle name="þ_x001d_ð¤_x000c_¯þ_x0014__x000a_¨þU_x0001_À_x0004_ _BAO CAO TY LE THUC HIEN DEN NGAY 21-10" xfId="885"/>
    <cellStyle name="þ_x001d_ð¤_x000c_¯þ_x0014__x000a_¨þU_x0001_À_x0004_ _x0015__x000f__Book1" xfId="886"/>
    <cellStyle name="þ_x001d_ð¤_x000c_¯þ_x0014__x000a_¨þU_x0001_À_Bao cao F1_don dat hang 03.09.06 NPP Q.1" xfId="887"/>
    <cellStyle name="þ_x001d_ð¤_x000c_¯þ_x0014__x000d_" xfId="888"/>
    <cellStyle name="þ_x001d_ð¤_x000c_¯þ_x0014__x000d_¨" xfId="889"/>
    <cellStyle name="þ_x001d_ð¤_x000c_¯þ_x0014__x000d_¨þ" xfId="890"/>
    <cellStyle name="þ_x001d_ð¤_x000c_¯þ_x0014__x000d_¨þU" xfId="891"/>
    <cellStyle name="þ_x001d_ð¤_x000c_¯þ_x0014__x000d_¨þU_x0001_" xfId="892"/>
    <cellStyle name="þ_x001d_ð¤_x000c_¯þ_x0014__x000d_¨þU_x0001_À" xfId="893"/>
    <cellStyle name="þ_x001d_ð¤_x000c_¯þ_x0014__x000d_¨þU_x0001_À_x0004_ " xfId="894"/>
    <cellStyle name="þ_x001d_ð¤_x000c_¯þ_x0014__x000d_¨þU_x0001_À_x0004_ _x0015_" xfId="895"/>
    <cellStyle name="þ_x001d_ð¤_x000c_¯þ_x0014__x000d_¨þU_x0001_À_x0004_ _x0015__x000f_" xfId="896"/>
    <cellStyle name="þ_x001d_ð¤_x000c_¯þ_x0014__x000d_¨þU_x0001_À_x0004_ _x0015__x000f__x0001_" xfId="897"/>
    <cellStyle name="þ_x001d_ð¤_x000c_¯þ_x0014__x000d_¨þU_x0001_À_x0004_ _x0015__x000f__x0001__x0001_" xfId="898"/>
    <cellStyle name="þ_x001d_ð¤_x000c_¯þ_x0014__x000d_¨þU_x0001_À_x0004_ _Bao cao NVTK NPP Vinh Tuyen ngay 21-09 (2)" xfId="899"/>
    <cellStyle name="þ_x001d_ð¤_x000c_¯þ_x0014__x000d_¨þU_x0001_À_x0004_ _x0015__BAO CAO TONG HOP TINH HINH DAT HANG  NPP (1)" xfId="900"/>
    <cellStyle name="þ_x001d_ð¤_x000c_¯þ_x0014__x000d_¨þU_x0001_À_x0004_ _BAO CAO TY LE THUC HIEN DEN NGAY 21-10" xfId="901"/>
    <cellStyle name="þ_x001d_ð¤_x000c_¯þ_x0014__x000d_¨þU_x0001_À_x0004_ _x0015__x000f__Book1" xfId="902"/>
    <cellStyle name="þ_x001d_ð¤_x000c_¯þ_x0014__x000d_¨þU_x0001_À_Bao cao F1_don dat hang 03.09.06 NPP Q.1" xfId="903"/>
    <cellStyle name="þ_x001d_ð¤_x000c_¯þ_x0014__bao cao ngay 26-10-2006_sb-sd" xfId="904"/>
    <cellStyle name="þ_x001d_ð¤_BC- HOANG GIA F1- 2- 06.07.06" xfId="905"/>
    <cellStyle name="þ_x001d_ðK_x000c_Fý_x001b__x000a_9ýU_x0001_Ð_x0008_¦)_x0007__x0001__x0001_" xfId="906"/>
    <cellStyle name="þ_x001d_ðK_x000c_Fý_x001b__x000d_9ýU_x0001_Ð_x0008_¦)_x0007__x0001__x0001_" xfId="907"/>
    <cellStyle name="Title 2" xfId="908"/>
    <cellStyle name="Title 3" xfId="909"/>
    <cellStyle name="TitleCol" xfId="910"/>
    <cellStyle name="TitleTme" xfId="911"/>
    <cellStyle name="Total 2" xfId="912"/>
    <cellStyle name="Total 3" xfId="913"/>
    <cellStyle name="ts" xfId="914"/>
    <cellStyle name="UNIDAGSCode" xfId="915"/>
    <cellStyle name="UNIDAGSCode2" xfId="916"/>
    <cellStyle name="UNIDAGSCurrency" xfId="917"/>
    <cellStyle name="UNIDAGSDate" xfId="918"/>
    <cellStyle name="UNIDAGSPercent" xfId="919"/>
    <cellStyle name="UNIDAGSPercent2" xfId="920"/>
    <cellStyle name="viet" xfId="921"/>
    <cellStyle name="viet2" xfId="922"/>
    <cellStyle name="VN new romanNormal" xfId="923"/>
    <cellStyle name="VN time new roman" xfId="924"/>
    <cellStyle name="vnbo" xfId="925"/>
    <cellStyle name="vnhead1" xfId="926"/>
    <cellStyle name="vnhead2" xfId="927"/>
    <cellStyle name="vnhead3" xfId="928"/>
    <cellStyle name="vnhead4" xfId="929"/>
    <cellStyle name="vntxt1" xfId="930"/>
    <cellStyle name="vntxt2" xfId="931"/>
    <cellStyle name="Währung [0]_68574_Materialbedarfsliste" xfId="932"/>
    <cellStyle name="Währung_68574_Materialbedarfsliste" xfId="933"/>
    <cellStyle name="Warning Text 2" xfId="934"/>
    <cellStyle name="Warning Text 3" xfId="935"/>
    <cellStyle name="xuan" xfId="936"/>
    <cellStyle name="เครื่องหมายสกุลเงิน [0]_FTC_OFFER" xfId="937"/>
    <cellStyle name="เครื่องหมายสกุลเงิน_FTC_OFFER" xfId="938"/>
    <cellStyle name="ปกติ_FTC_OFFER" xfId="939"/>
    <cellStyle name=" [0.00]_ Att. 1- Cover" xfId="940"/>
    <cellStyle name="_ Att. 1- Cover" xfId="941"/>
    <cellStyle name="?_ Att. 1- Cover" xfId="942"/>
    <cellStyle name="똿뗦먛귟 [0.00]_PRODUCT DETAIL Q1" xfId="943"/>
    <cellStyle name="똿뗦먛귟_PRODUCT DETAIL Q1" xfId="944"/>
    <cellStyle name="믅됞 [0.00]_PRODUCT DETAIL Q1" xfId="945"/>
    <cellStyle name="믅됞_PRODUCT DETAIL Q1" xfId="946"/>
    <cellStyle name="백분율_95" xfId="947"/>
    <cellStyle name="뷭?_BOOKSHIP" xfId="948"/>
    <cellStyle name="콤마 [ - 유형1" xfId="949"/>
    <cellStyle name="콤마 [ - 유형2" xfId="950"/>
    <cellStyle name="콤마 [ - 유형3" xfId="951"/>
    <cellStyle name="콤마 [ - 유형4" xfId="952"/>
    <cellStyle name="콤마 [ - 유형5" xfId="953"/>
    <cellStyle name="콤마 [ - 유형6" xfId="954"/>
    <cellStyle name="콤마 [ - 유형7" xfId="955"/>
    <cellStyle name="콤마 [ - 유형8" xfId="956"/>
    <cellStyle name="콤마 [0]_ 비목별 월별기술 " xfId="957"/>
    <cellStyle name="콤마_ 비목별 월별기술 " xfId="958"/>
    <cellStyle name="통화 [0]_00ss ordersheet" xfId="959"/>
    <cellStyle name="통화_00ss ordersheet" xfId="960"/>
    <cellStyle name="표준_(정보부문)월별인원계획" xfId="961"/>
    <cellStyle name="一般_00Q3902REV.1" xfId="962"/>
    <cellStyle name="千分位[0]_00Q3902REV.1" xfId="963"/>
    <cellStyle name="千分位_00Q3902REV.1" xfId="964"/>
    <cellStyle name="桁区切り [0.00]_5 years profit and loss by Oct-12" xfId="965"/>
    <cellStyle name="桁区切り_5 years profit and loss by Oct-12" xfId="966"/>
    <cellStyle name="標準_0101全社計" xfId="967"/>
    <cellStyle name="貨幣 [0]_00Q3902REV.1" xfId="968"/>
    <cellStyle name="貨幣[0]_BRE" xfId="969"/>
    <cellStyle name="貨幣_00Q3902REV.1" xfId="970"/>
    <cellStyle name="超連結_Book1" xfId="971"/>
    <cellStyle name="通貨 [0.00]_5 years profit and loss by Oct-12" xfId="972"/>
    <cellStyle name="通貨_5 years profit and loss by Oct-12" xfId="973"/>
    <cellStyle name="隨後的超連結_Book1" xfId="9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topLeftCell="A118" workbookViewId="0">
      <selection activeCell="B127" sqref="B127"/>
    </sheetView>
  </sheetViews>
  <sheetFormatPr defaultRowHeight="18.75"/>
  <cols>
    <col min="1" max="1" width="6.85546875" style="2" customWidth="1"/>
    <col min="2" max="2" width="45" style="2" customWidth="1"/>
    <col min="3" max="3" width="10.28515625" style="3" customWidth="1"/>
    <col min="4" max="4" width="11.28515625" style="4" customWidth="1"/>
    <col min="5" max="5" width="12.42578125" style="4" customWidth="1"/>
    <col min="6" max="6" width="26.42578125" style="29" customWidth="1"/>
    <col min="7" max="16384" width="9.140625" style="2"/>
  </cols>
  <sheetData>
    <row r="1" spans="1:6">
      <c r="A1" s="75" t="s">
        <v>111</v>
      </c>
      <c r="B1" s="75"/>
      <c r="C1" s="65" t="s">
        <v>113</v>
      </c>
      <c r="D1" s="65"/>
      <c r="E1" s="65"/>
      <c r="F1" s="65"/>
    </row>
    <row r="2" spans="1:6">
      <c r="A2" s="65" t="s">
        <v>112</v>
      </c>
      <c r="B2" s="65"/>
      <c r="C2" s="64" t="s">
        <v>114</v>
      </c>
      <c r="D2" s="64"/>
      <c r="E2" s="64"/>
      <c r="F2" s="64"/>
    </row>
    <row r="3" spans="1:6">
      <c r="A3" s="65"/>
      <c r="B3" s="65"/>
      <c r="C3" s="63" t="s">
        <v>115</v>
      </c>
      <c r="D3" s="63"/>
      <c r="E3" s="63"/>
      <c r="F3" s="63"/>
    </row>
    <row r="4" spans="1:6" ht="12.75" customHeight="1">
      <c r="A4" s="63"/>
      <c r="B4" s="64"/>
      <c r="C4" s="64"/>
      <c r="D4" s="64"/>
      <c r="E4" s="64"/>
    </row>
    <row r="5" spans="1:6">
      <c r="A5" s="55" t="s">
        <v>116</v>
      </c>
      <c r="B5" s="55"/>
      <c r="C5" s="55"/>
      <c r="D5" s="55"/>
      <c r="E5" s="55"/>
      <c r="F5" s="55"/>
    </row>
    <row r="6" spans="1:6">
      <c r="A6" s="56" t="s">
        <v>122</v>
      </c>
      <c r="B6" s="56"/>
      <c r="C6" s="56"/>
      <c r="D6" s="56"/>
      <c r="E6" s="56"/>
      <c r="F6" s="56"/>
    </row>
    <row r="7" spans="1:6">
      <c r="A7" s="68" t="s">
        <v>15</v>
      </c>
      <c r="B7" s="68"/>
      <c r="C7" s="68"/>
      <c r="D7" s="68"/>
      <c r="E7" s="68"/>
      <c r="F7" s="68"/>
    </row>
    <row r="8" spans="1:6">
      <c r="A8" s="1"/>
      <c r="C8" s="28"/>
      <c r="E8" s="69" t="s">
        <v>102</v>
      </c>
      <c r="F8" s="69"/>
    </row>
    <row r="9" spans="1:6" s="7" customFormat="1" ht="22.5" customHeight="1">
      <c r="A9" s="66" t="s">
        <v>16</v>
      </c>
      <c r="B9" s="66" t="s">
        <v>17</v>
      </c>
      <c r="C9" s="66" t="s">
        <v>105</v>
      </c>
      <c r="D9" s="70" t="s">
        <v>18</v>
      </c>
      <c r="E9" s="71"/>
      <c r="F9" s="66" t="s">
        <v>142</v>
      </c>
    </row>
    <row r="10" spans="1:6" s="7" customFormat="1" ht="25.5" customHeight="1">
      <c r="A10" s="67"/>
      <c r="B10" s="67"/>
      <c r="C10" s="67"/>
      <c r="D10" s="27" t="s">
        <v>109</v>
      </c>
      <c r="E10" s="27" t="s">
        <v>110</v>
      </c>
      <c r="F10" s="67" t="s">
        <v>110</v>
      </c>
    </row>
    <row r="11" spans="1:6" s="6" customFormat="1" ht="24" customHeight="1">
      <c r="A11" s="41" t="s">
        <v>0</v>
      </c>
      <c r="B11" s="57" t="s">
        <v>103</v>
      </c>
      <c r="C11" s="58"/>
      <c r="D11" s="59"/>
      <c r="E11" s="9"/>
      <c r="F11" s="8"/>
    </row>
    <row r="12" spans="1:6" ht="24" customHeight="1">
      <c r="A12" s="17">
        <v>1</v>
      </c>
      <c r="B12" s="18" t="s">
        <v>123</v>
      </c>
      <c r="C12" s="17" t="s">
        <v>106</v>
      </c>
      <c r="D12" s="19">
        <v>34500</v>
      </c>
      <c r="E12" s="19">
        <v>200000</v>
      </c>
      <c r="F12" s="30"/>
    </row>
    <row r="13" spans="1:6" ht="24" customHeight="1">
      <c r="A13" s="20">
        <v>2</v>
      </c>
      <c r="B13" s="21" t="s">
        <v>107</v>
      </c>
      <c r="C13" s="17" t="s">
        <v>106</v>
      </c>
      <c r="D13" s="22">
        <v>150000</v>
      </c>
      <c r="E13" s="23">
        <v>250000</v>
      </c>
      <c r="F13" s="31"/>
    </row>
    <row r="14" spans="1:6" s="6" customFormat="1" ht="24" customHeight="1">
      <c r="A14" s="41" t="s">
        <v>1</v>
      </c>
      <c r="B14" s="57" t="s">
        <v>124</v>
      </c>
      <c r="C14" s="58"/>
      <c r="D14" s="59"/>
      <c r="E14" s="10"/>
      <c r="F14" s="32"/>
    </row>
    <row r="15" spans="1:6" s="16" customFormat="1" ht="32.25" customHeight="1">
      <c r="A15" s="17">
        <v>3</v>
      </c>
      <c r="B15" s="18" t="s">
        <v>19</v>
      </c>
      <c r="C15" s="17" t="s">
        <v>104</v>
      </c>
      <c r="D15" s="19">
        <v>160000</v>
      </c>
      <c r="E15" s="24">
        <f>+D15+100000</f>
        <v>260000</v>
      </c>
      <c r="F15" s="33"/>
    </row>
    <row r="16" spans="1:6" s="16" customFormat="1" ht="32.25" customHeight="1">
      <c r="A16" s="17">
        <f>+A15+1</f>
        <v>4</v>
      </c>
      <c r="B16" s="18" t="s">
        <v>20</v>
      </c>
      <c r="C16" s="17" t="s">
        <v>104</v>
      </c>
      <c r="D16" s="19">
        <v>256300</v>
      </c>
      <c r="E16" s="24">
        <f>+D16+100000</f>
        <v>356300</v>
      </c>
      <c r="F16" s="33"/>
    </row>
    <row r="17" spans="1:6" s="16" customFormat="1" ht="32.25" customHeight="1">
      <c r="A17" s="17">
        <f t="shared" ref="A17:A19" si="0">+A16+1</f>
        <v>5</v>
      </c>
      <c r="B17" s="18" t="s">
        <v>21</v>
      </c>
      <c r="C17" s="17" t="s">
        <v>104</v>
      </c>
      <c r="D17" s="19">
        <v>223800</v>
      </c>
      <c r="E17" s="24">
        <f>+D17+100000</f>
        <v>323800</v>
      </c>
      <c r="F17" s="33"/>
    </row>
    <row r="18" spans="1:6" s="16" customFormat="1" ht="32.25" customHeight="1">
      <c r="A18" s="17">
        <f t="shared" si="0"/>
        <v>6</v>
      </c>
      <c r="B18" s="18" t="s">
        <v>22</v>
      </c>
      <c r="C18" s="17" t="s">
        <v>104</v>
      </c>
      <c r="D18" s="19">
        <v>199200</v>
      </c>
      <c r="E18" s="24">
        <f>+D18+100000</f>
        <v>299200</v>
      </c>
      <c r="F18" s="33"/>
    </row>
    <row r="19" spans="1:6" s="16" customFormat="1" ht="32.25" customHeight="1">
      <c r="A19" s="17">
        <f t="shared" si="0"/>
        <v>7</v>
      </c>
      <c r="B19" s="18" t="s">
        <v>23</v>
      </c>
      <c r="C19" s="17" t="s">
        <v>104</v>
      </c>
      <c r="D19" s="19">
        <v>170800</v>
      </c>
      <c r="E19" s="24">
        <f>+D19+100000</f>
        <v>270800</v>
      </c>
      <c r="F19" s="33"/>
    </row>
    <row r="20" spans="1:6" s="6" customFormat="1" ht="24" customHeight="1">
      <c r="A20" s="42" t="s">
        <v>2</v>
      </c>
      <c r="B20" s="60" t="s">
        <v>13</v>
      </c>
      <c r="C20" s="61"/>
      <c r="D20" s="62"/>
      <c r="E20" s="11"/>
      <c r="F20" s="34"/>
    </row>
    <row r="21" spans="1:6" s="16" customFormat="1" ht="24.75" customHeight="1">
      <c r="A21" s="17">
        <f>+A19+1</f>
        <v>8</v>
      </c>
      <c r="B21" s="18" t="s">
        <v>24</v>
      </c>
      <c r="C21" s="17" t="s">
        <v>129</v>
      </c>
      <c r="D21" s="19">
        <v>52500</v>
      </c>
      <c r="E21" s="24">
        <f>+D21+25000</f>
        <v>77500</v>
      </c>
      <c r="F21" s="33"/>
    </row>
    <row r="22" spans="1:6" s="16" customFormat="1" ht="24.75" customHeight="1">
      <c r="A22" s="17">
        <f>+A21+1</f>
        <v>9</v>
      </c>
      <c r="B22" s="18" t="s">
        <v>25</v>
      </c>
      <c r="C22" s="17" t="s">
        <v>129</v>
      </c>
      <c r="D22" s="19">
        <v>52500</v>
      </c>
      <c r="E22" s="24">
        <f>+D22+25000</f>
        <v>77500</v>
      </c>
      <c r="F22" s="33"/>
    </row>
    <row r="23" spans="1:6" s="16" customFormat="1" ht="24.75" customHeight="1">
      <c r="A23" s="17">
        <f t="shared" ref="A23:A28" si="1">+A22+1</f>
        <v>10</v>
      </c>
      <c r="B23" s="18" t="s">
        <v>26</v>
      </c>
      <c r="C23" s="17" t="s">
        <v>129</v>
      </c>
      <c r="D23" s="19">
        <v>28800</v>
      </c>
      <c r="E23" s="24">
        <f t="shared" ref="E23:E28" si="2">+D23+25000</f>
        <v>53800</v>
      </c>
      <c r="F23" s="33"/>
    </row>
    <row r="24" spans="1:6" s="16" customFormat="1" ht="24.75" customHeight="1">
      <c r="A24" s="17">
        <f t="shared" si="1"/>
        <v>11</v>
      </c>
      <c r="B24" s="18" t="s">
        <v>27</v>
      </c>
      <c r="C24" s="17" t="s">
        <v>129</v>
      </c>
      <c r="D24" s="19">
        <v>28800</v>
      </c>
      <c r="E24" s="24">
        <f t="shared" si="2"/>
        <v>53800</v>
      </c>
      <c r="F24" s="33"/>
    </row>
    <row r="25" spans="1:6" s="16" customFormat="1" ht="37.5" customHeight="1">
      <c r="A25" s="17">
        <f t="shared" si="1"/>
        <v>12</v>
      </c>
      <c r="B25" s="18" t="s">
        <v>28</v>
      </c>
      <c r="C25" s="17" t="s">
        <v>129</v>
      </c>
      <c r="D25" s="19">
        <v>29900</v>
      </c>
      <c r="E25" s="24">
        <f t="shared" si="2"/>
        <v>54900</v>
      </c>
      <c r="F25" s="33"/>
    </row>
    <row r="26" spans="1:6" s="16" customFormat="1" ht="24" customHeight="1">
      <c r="A26" s="17">
        <f t="shared" si="1"/>
        <v>13</v>
      </c>
      <c r="B26" s="18" t="s">
        <v>7</v>
      </c>
      <c r="C26" s="17" t="s">
        <v>129</v>
      </c>
      <c r="D26" s="19">
        <v>9900</v>
      </c>
      <c r="E26" s="24">
        <f t="shared" si="2"/>
        <v>34900</v>
      </c>
      <c r="F26" s="33"/>
    </row>
    <row r="27" spans="1:6" s="16" customFormat="1" ht="24" customHeight="1">
      <c r="A27" s="17">
        <f t="shared" si="1"/>
        <v>14</v>
      </c>
      <c r="B27" s="18" t="s">
        <v>29</v>
      </c>
      <c r="C27" s="17" t="s">
        <v>129</v>
      </c>
      <c r="D27" s="19">
        <v>36200</v>
      </c>
      <c r="E27" s="24">
        <f t="shared" si="2"/>
        <v>61200</v>
      </c>
      <c r="F27" s="33"/>
    </row>
    <row r="28" spans="1:6" s="16" customFormat="1" ht="35.25" customHeight="1">
      <c r="A28" s="17">
        <f t="shared" si="1"/>
        <v>15</v>
      </c>
      <c r="B28" s="18" t="s">
        <v>30</v>
      </c>
      <c r="C28" s="17" t="s">
        <v>129</v>
      </c>
      <c r="D28" s="19">
        <v>25900</v>
      </c>
      <c r="E28" s="24">
        <f t="shared" si="2"/>
        <v>50900</v>
      </c>
      <c r="F28" s="33"/>
    </row>
    <row r="29" spans="1:6" s="13" customFormat="1" ht="24" customHeight="1">
      <c r="A29" s="14" t="s">
        <v>3</v>
      </c>
      <c r="B29" s="52" t="s">
        <v>127</v>
      </c>
      <c r="C29" s="53"/>
      <c r="D29" s="54"/>
      <c r="E29" s="12"/>
      <c r="F29" s="36"/>
    </row>
    <row r="30" spans="1:6" s="16" customFormat="1" ht="38.25" customHeight="1">
      <c r="A30" s="17">
        <f>+A28+1</f>
        <v>16</v>
      </c>
      <c r="B30" s="18" t="s">
        <v>31</v>
      </c>
      <c r="C30" s="17" t="s">
        <v>129</v>
      </c>
      <c r="D30" s="19">
        <v>1234000</v>
      </c>
      <c r="E30" s="24">
        <f>+D30+2500000</f>
        <v>3734000</v>
      </c>
      <c r="F30" s="33"/>
    </row>
    <row r="31" spans="1:6" s="16" customFormat="1" ht="57" customHeight="1">
      <c r="A31" s="17">
        <f>+A30+1</f>
        <v>17</v>
      </c>
      <c r="B31" s="18" t="s">
        <v>32</v>
      </c>
      <c r="C31" s="17" t="s">
        <v>129</v>
      </c>
      <c r="D31" s="19">
        <v>963000</v>
      </c>
      <c r="E31" s="24">
        <f>+D31+2000000</f>
        <v>2963000</v>
      </c>
      <c r="F31" s="33"/>
    </row>
    <row r="32" spans="1:6" s="16" customFormat="1" ht="45.75" customHeight="1">
      <c r="A32" s="17">
        <f t="shared" ref="A32:A88" si="3">+A31+1</f>
        <v>18</v>
      </c>
      <c r="B32" s="18" t="s">
        <v>33</v>
      </c>
      <c r="C32" s="17" t="s">
        <v>129</v>
      </c>
      <c r="D32" s="19">
        <v>2654000</v>
      </c>
      <c r="E32" s="24">
        <f>+D32+2500000</f>
        <v>5154000</v>
      </c>
      <c r="F32" s="33"/>
    </row>
    <row r="33" spans="1:6" s="16" customFormat="1" ht="37.5" customHeight="1">
      <c r="A33" s="17">
        <f t="shared" si="3"/>
        <v>19</v>
      </c>
      <c r="B33" s="18" t="s">
        <v>34</v>
      </c>
      <c r="C33" s="17" t="s">
        <v>129</v>
      </c>
      <c r="D33" s="19">
        <v>1304000</v>
      </c>
      <c r="E33" s="24">
        <f>+D33+2500000</f>
        <v>3804000</v>
      </c>
      <c r="F33" s="33"/>
    </row>
    <row r="34" spans="1:6" s="16" customFormat="1" ht="24" customHeight="1">
      <c r="A34" s="17">
        <f t="shared" si="3"/>
        <v>20</v>
      </c>
      <c r="B34" s="18" t="s">
        <v>35</v>
      </c>
      <c r="C34" s="17" t="s">
        <v>129</v>
      </c>
      <c r="D34" s="19">
        <v>1093000</v>
      </c>
      <c r="E34" s="24">
        <f>+D34+2000000</f>
        <v>3093000</v>
      </c>
      <c r="F34" s="33"/>
    </row>
    <row r="35" spans="1:6" s="16" customFormat="1" ht="24" customHeight="1">
      <c r="A35" s="17">
        <f t="shared" si="3"/>
        <v>21</v>
      </c>
      <c r="B35" s="18" t="s">
        <v>36</v>
      </c>
      <c r="C35" s="17" t="s">
        <v>129</v>
      </c>
      <c r="D35" s="19">
        <v>1234000</v>
      </c>
      <c r="E35" s="24">
        <f>+D35+2500000</f>
        <v>3734000</v>
      </c>
      <c r="F35" s="33"/>
    </row>
    <row r="36" spans="1:6" s="16" customFormat="1" ht="39" customHeight="1">
      <c r="A36" s="17">
        <f t="shared" si="3"/>
        <v>22</v>
      </c>
      <c r="B36" s="18" t="s">
        <v>37</v>
      </c>
      <c r="C36" s="17" t="s">
        <v>129</v>
      </c>
      <c r="D36" s="19">
        <v>1234000</v>
      </c>
      <c r="E36" s="24">
        <f>+D36+2500000</f>
        <v>3734000</v>
      </c>
      <c r="F36" s="33"/>
    </row>
    <row r="37" spans="1:6" s="16" customFormat="1" ht="39.75" customHeight="1">
      <c r="A37" s="17">
        <f t="shared" si="3"/>
        <v>23</v>
      </c>
      <c r="B37" s="18" t="s">
        <v>38</v>
      </c>
      <c r="C37" s="17" t="s">
        <v>129</v>
      </c>
      <c r="D37" s="19">
        <v>1212000</v>
      </c>
      <c r="E37" s="24">
        <f>+D37+2500000</f>
        <v>3712000</v>
      </c>
      <c r="F37" s="33"/>
    </row>
    <row r="38" spans="1:6" s="16" customFormat="1" ht="39" customHeight="1">
      <c r="A38" s="17">
        <f t="shared" si="3"/>
        <v>24</v>
      </c>
      <c r="B38" s="18" t="s">
        <v>39</v>
      </c>
      <c r="C38" s="17" t="s">
        <v>129</v>
      </c>
      <c r="D38" s="19">
        <v>1970000</v>
      </c>
      <c r="E38" s="24">
        <f>+D38+2500000</f>
        <v>4470000</v>
      </c>
      <c r="F38" s="33"/>
    </row>
    <row r="39" spans="1:6" s="16" customFormat="1" ht="24" customHeight="1">
      <c r="A39" s="17">
        <f t="shared" si="3"/>
        <v>25</v>
      </c>
      <c r="B39" s="18" t="s">
        <v>40</v>
      </c>
      <c r="C39" s="17" t="s">
        <v>129</v>
      </c>
      <c r="D39" s="19">
        <v>740000</v>
      </c>
      <c r="E39" s="24">
        <f>+D39+2000000</f>
        <v>2740000</v>
      </c>
      <c r="F39" s="33"/>
    </row>
    <row r="40" spans="1:6" s="16" customFormat="1" ht="35.25" customHeight="1">
      <c r="A40" s="17">
        <f t="shared" si="3"/>
        <v>26</v>
      </c>
      <c r="B40" s="18" t="s">
        <v>41</v>
      </c>
      <c r="C40" s="17" t="s">
        <v>129</v>
      </c>
      <c r="D40" s="19">
        <v>2943000</v>
      </c>
      <c r="E40" s="24">
        <f>+D40+2500000</f>
        <v>5443000</v>
      </c>
      <c r="F40" s="33"/>
    </row>
    <row r="41" spans="1:6" s="16" customFormat="1" ht="24" customHeight="1">
      <c r="A41" s="17">
        <f t="shared" si="3"/>
        <v>27</v>
      </c>
      <c r="B41" s="18" t="s">
        <v>42</v>
      </c>
      <c r="C41" s="17" t="s">
        <v>129</v>
      </c>
      <c r="D41" s="19">
        <v>1234000</v>
      </c>
      <c r="E41" s="24">
        <f>+D41+2500000</f>
        <v>3734000</v>
      </c>
      <c r="F41" s="33"/>
    </row>
    <row r="42" spans="1:6" s="16" customFormat="1" ht="24" customHeight="1">
      <c r="A42" s="17">
        <f t="shared" si="3"/>
        <v>28</v>
      </c>
      <c r="B42" s="18" t="s">
        <v>43</v>
      </c>
      <c r="C42" s="17" t="s">
        <v>129</v>
      </c>
      <c r="D42" s="19">
        <v>1112000</v>
      </c>
      <c r="E42" s="24">
        <f>+D42+2500000</f>
        <v>3612000</v>
      </c>
      <c r="F42" s="33"/>
    </row>
    <row r="43" spans="1:6" s="16" customFormat="1" ht="24" customHeight="1">
      <c r="A43" s="17">
        <f t="shared" si="3"/>
        <v>29</v>
      </c>
      <c r="B43" s="18" t="s">
        <v>44</v>
      </c>
      <c r="C43" s="17" t="s">
        <v>129</v>
      </c>
      <c r="D43" s="19">
        <v>764000</v>
      </c>
      <c r="E43" s="24">
        <f>+D43+2500000</f>
        <v>3264000</v>
      </c>
      <c r="F43" s="33"/>
    </row>
    <row r="44" spans="1:6" s="16" customFormat="1" ht="45" customHeight="1">
      <c r="A44" s="17">
        <f t="shared" si="3"/>
        <v>30</v>
      </c>
      <c r="B44" s="18" t="s">
        <v>45</v>
      </c>
      <c r="C44" s="17" t="s">
        <v>129</v>
      </c>
      <c r="D44" s="19">
        <v>1304000</v>
      </c>
      <c r="E44" s="24">
        <f>+D44+2500000</f>
        <v>3804000</v>
      </c>
      <c r="F44" s="33"/>
    </row>
    <row r="45" spans="1:6" s="16" customFormat="1" ht="45" customHeight="1">
      <c r="A45" s="17">
        <f t="shared" si="3"/>
        <v>31</v>
      </c>
      <c r="B45" s="18" t="s">
        <v>46</v>
      </c>
      <c r="C45" s="17" t="s">
        <v>129</v>
      </c>
      <c r="D45" s="19">
        <v>1040000</v>
      </c>
      <c r="E45" s="24">
        <f t="shared" ref="E45:E46" si="4">+D45+2500000</f>
        <v>3540000</v>
      </c>
      <c r="F45" s="33"/>
    </row>
    <row r="46" spans="1:6" s="16" customFormat="1" ht="28.5" customHeight="1">
      <c r="A46" s="17">
        <f t="shared" si="3"/>
        <v>32</v>
      </c>
      <c r="B46" s="18" t="s">
        <v>47</v>
      </c>
      <c r="C46" s="17" t="s">
        <v>129</v>
      </c>
      <c r="D46" s="19">
        <v>1104000</v>
      </c>
      <c r="E46" s="24">
        <f t="shared" si="4"/>
        <v>3604000</v>
      </c>
      <c r="F46" s="33"/>
    </row>
    <row r="47" spans="1:6" s="16" customFormat="1" ht="24" customHeight="1">
      <c r="A47" s="17">
        <f t="shared" si="3"/>
        <v>33</v>
      </c>
      <c r="B47" s="18" t="s">
        <v>48</v>
      </c>
      <c r="C47" s="17" t="s">
        <v>129</v>
      </c>
      <c r="D47" s="19">
        <v>809000</v>
      </c>
      <c r="E47" s="24">
        <f>+D47+1500000</f>
        <v>2309000</v>
      </c>
      <c r="F47" s="33"/>
    </row>
    <row r="48" spans="1:6" s="16" customFormat="1" ht="24" customHeight="1">
      <c r="A48" s="17">
        <f t="shared" si="3"/>
        <v>34</v>
      </c>
      <c r="B48" s="18" t="s">
        <v>49</v>
      </c>
      <c r="C48" s="17" t="s">
        <v>129</v>
      </c>
      <c r="D48" s="19">
        <v>809000</v>
      </c>
      <c r="E48" s="24">
        <f>+D48+1500000</f>
        <v>2309000</v>
      </c>
      <c r="F48" s="33"/>
    </row>
    <row r="49" spans="1:6" s="16" customFormat="1" ht="37.5" customHeight="1">
      <c r="A49" s="17">
        <f t="shared" si="3"/>
        <v>35</v>
      </c>
      <c r="B49" s="18" t="s">
        <v>14</v>
      </c>
      <c r="C49" s="17" t="s">
        <v>129</v>
      </c>
      <c r="D49" s="19">
        <v>740000</v>
      </c>
      <c r="E49" s="24">
        <f>+D49+2000000</f>
        <v>2740000</v>
      </c>
      <c r="F49" s="33"/>
    </row>
    <row r="50" spans="1:6" s="16" customFormat="1" ht="24" customHeight="1">
      <c r="A50" s="17">
        <f t="shared" si="3"/>
        <v>36</v>
      </c>
      <c r="B50" s="18" t="s">
        <v>50</v>
      </c>
      <c r="C50" s="17" t="s">
        <v>129</v>
      </c>
      <c r="D50" s="19">
        <v>539000</v>
      </c>
      <c r="E50" s="24">
        <f>+D50+2000000</f>
        <v>2539000</v>
      </c>
      <c r="F50" s="33"/>
    </row>
    <row r="51" spans="1:6" s="16" customFormat="1" ht="24" customHeight="1">
      <c r="A51" s="17">
        <f t="shared" si="3"/>
        <v>37</v>
      </c>
      <c r="B51" s="18" t="s">
        <v>51</v>
      </c>
      <c r="C51" s="17" t="s">
        <v>129</v>
      </c>
      <c r="D51" s="19">
        <v>724000</v>
      </c>
      <c r="E51" s="24">
        <f>+D51+2000000</f>
        <v>2724000</v>
      </c>
      <c r="F51" s="33"/>
    </row>
    <row r="52" spans="1:6" s="16" customFormat="1" ht="37.5" customHeight="1">
      <c r="A52" s="17">
        <f t="shared" si="3"/>
        <v>38</v>
      </c>
      <c r="B52" s="18" t="s">
        <v>52</v>
      </c>
      <c r="C52" s="17" t="s">
        <v>129</v>
      </c>
      <c r="D52" s="19">
        <v>1234000</v>
      </c>
      <c r="E52" s="24">
        <f>+D52+2500000</f>
        <v>3734000</v>
      </c>
      <c r="F52" s="33"/>
    </row>
    <row r="53" spans="1:6" s="16" customFormat="1" ht="37.5" customHeight="1">
      <c r="A53" s="17">
        <f t="shared" si="3"/>
        <v>39</v>
      </c>
      <c r="B53" s="18" t="s">
        <v>53</v>
      </c>
      <c r="C53" s="17" t="s">
        <v>129</v>
      </c>
      <c r="D53" s="19">
        <v>1154000</v>
      </c>
      <c r="E53" s="24">
        <f>+D53+2000000</f>
        <v>3154000</v>
      </c>
      <c r="F53" s="33"/>
    </row>
    <row r="54" spans="1:6" s="16" customFormat="1" ht="34.5" customHeight="1">
      <c r="A54" s="17">
        <f t="shared" si="3"/>
        <v>40</v>
      </c>
      <c r="B54" s="18" t="s">
        <v>54</v>
      </c>
      <c r="C54" s="17" t="s">
        <v>129</v>
      </c>
      <c r="D54" s="19">
        <v>740000</v>
      </c>
      <c r="E54" s="24">
        <f>+D54+2000000</f>
        <v>2740000</v>
      </c>
      <c r="F54" s="33"/>
    </row>
    <row r="55" spans="1:6" s="16" customFormat="1" ht="24" customHeight="1">
      <c r="A55" s="17">
        <f t="shared" si="3"/>
        <v>41</v>
      </c>
      <c r="B55" s="18" t="s">
        <v>55</v>
      </c>
      <c r="C55" s="17" t="s">
        <v>129</v>
      </c>
      <c r="D55" s="19">
        <v>400000</v>
      </c>
      <c r="E55" s="24">
        <f>+D55+1500000</f>
        <v>1900000</v>
      </c>
      <c r="F55" s="33"/>
    </row>
    <row r="56" spans="1:6" s="16" customFormat="1" ht="24" customHeight="1">
      <c r="A56" s="17">
        <f t="shared" si="3"/>
        <v>42</v>
      </c>
      <c r="B56" s="18" t="s">
        <v>56</v>
      </c>
      <c r="C56" s="17" t="s">
        <v>129</v>
      </c>
      <c r="D56" s="19">
        <v>1112000</v>
      </c>
      <c r="E56" s="24">
        <f>+D56+2500000</f>
        <v>3612000</v>
      </c>
      <c r="F56" s="33"/>
    </row>
    <row r="57" spans="1:6" s="16" customFormat="1" ht="24" customHeight="1">
      <c r="A57" s="17">
        <f t="shared" si="3"/>
        <v>43</v>
      </c>
      <c r="B57" s="18" t="s">
        <v>57</v>
      </c>
      <c r="C57" s="17" t="s">
        <v>129</v>
      </c>
      <c r="D57" s="19">
        <v>1112000</v>
      </c>
      <c r="E57" s="24">
        <f>+D57+2500000</f>
        <v>3612000</v>
      </c>
      <c r="F57" s="33"/>
    </row>
    <row r="58" spans="1:6" s="16" customFormat="1" ht="24" customHeight="1">
      <c r="A58" s="17">
        <f t="shared" si="3"/>
        <v>44</v>
      </c>
      <c r="B58" s="18" t="s">
        <v>8</v>
      </c>
      <c r="C58" s="17" t="s">
        <v>129</v>
      </c>
      <c r="D58" s="19">
        <v>693000</v>
      </c>
      <c r="E58" s="24">
        <f>+D58+2000000</f>
        <v>2693000</v>
      </c>
      <c r="F58" s="33"/>
    </row>
    <row r="59" spans="1:6" s="16" customFormat="1" ht="42" customHeight="1">
      <c r="A59" s="17">
        <f t="shared" si="3"/>
        <v>45</v>
      </c>
      <c r="B59" s="18" t="s">
        <v>58</v>
      </c>
      <c r="C59" s="17" t="s">
        <v>129</v>
      </c>
      <c r="D59" s="19">
        <v>926000</v>
      </c>
      <c r="E59" s="26">
        <f>+D59+1500000</f>
        <v>2426000</v>
      </c>
      <c r="F59" s="37"/>
    </row>
    <row r="60" spans="1:6" s="16" customFormat="1" ht="24" customHeight="1">
      <c r="A60" s="17">
        <f t="shared" si="3"/>
        <v>46</v>
      </c>
      <c r="B60" s="18" t="s">
        <v>10</v>
      </c>
      <c r="C60" s="17" t="s">
        <v>129</v>
      </c>
      <c r="D60" s="19">
        <v>1112000</v>
      </c>
      <c r="E60" s="24">
        <f>+D60+2500000</f>
        <v>3612000</v>
      </c>
      <c r="F60" s="33"/>
    </row>
    <row r="61" spans="1:6" s="16" customFormat="1" ht="40.5" customHeight="1">
      <c r="A61" s="17">
        <f t="shared" si="3"/>
        <v>47</v>
      </c>
      <c r="B61" s="18" t="s">
        <v>59</v>
      </c>
      <c r="C61" s="17" t="s">
        <v>129</v>
      </c>
      <c r="D61" s="19">
        <v>1212000</v>
      </c>
      <c r="E61" s="24">
        <f>+D61+2500000</f>
        <v>3712000</v>
      </c>
      <c r="F61" s="33"/>
    </row>
    <row r="62" spans="1:6" s="16" customFormat="1" ht="24" customHeight="1">
      <c r="A62" s="17">
        <f t="shared" si="3"/>
        <v>48</v>
      </c>
      <c r="B62" s="18" t="s">
        <v>60</v>
      </c>
      <c r="C62" s="17" t="s">
        <v>129</v>
      </c>
      <c r="D62" s="19">
        <v>845000</v>
      </c>
      <c r="E62" s="24">
        <f>+D62+1500000</f>
        <v>2345000</v>
      </c>
      <c r="F62" s="33"/>
    </row>
    <row r="63" spans="1:6" s="16" customFormat="1" ht="37.5" customHeight="1">
      <c r="A63" s="17">
        <f t="shared" si="3"/>
        <v>49</v>
      </c>
      <c r="B63" s="18" t="s">
        <v>61</v>
      </c>
      <c r="C63" s="17" t="s">
        <v>129</v>
      </c>
      <c r="D63" s="19">
        <v>1304000</v>
      </c>
      <c r="E63" s="24">
        <f>+D63+2500000</f>
        <v>3804000</v>
      </c>
      <c r="F63" s="33"/>
    </row>
    <row r="64" spans="1:6" s="16" customFormat="1" ht="24" customHeight="1">
      <c r="A64" s="17">
        <f t="shared" si="3"/>
        <v>50</v>
      </c>
      <c r="B64" s="18" t="s">
        <v>62</v>
      </c>
      <c r="C64" s="17" t="s">
        <v>129</v>
      </c>
      <c r="D64" s="19">
        <v>724000</v>
      </c>
      <c r="E64" s="24">
        <f>+D64+1500000</f>
        <v>2224000</v>
      </c>
      <c r="F64" s="33"/>
    </row>
    <row r="65" spans="1:6" s="16" customFormat="1" ht="24" customHeight="1">
      <c r="A65" s="17">
        <f t="shared" si="3"/>
        <v>51</v>
      </c>
      <c r="B65" s="18" t="s">
        <v>63</v>
      </c>
      <c r="C65" s="17" t="s">
        <v>129</v>
      </c>
      <c r="D65" s="19">
        <v>1724000</v>
      </c>
      <c r="E65" s="24">
        <f>+D65+1500000</f>
        <v>3224000</v>
      </c>
      <c r="F65" s="33"/>
    </row>
    <row r="66" spans="1:6" s="16" customFormat="1" ht="39.75" customHeight="1">
      <c r="A66" s="17">
        <f t="shared" si="3"/>
        <v>52</v>
      </c>
      <c r="B66" s="18" t="s">
        <v>64</v>
      </c>
      <c r="C66" s="17" t="s">
        <v>129</v>
      </c>
      <c r="D66" s="19">
        <v>1154000</v>
      </c>
      <c r="E66" s="24">
        <f>+D66+2000000</f>
        <v>3154000</v>
      </c>
      <c r="F66" s="33"/>
    </row>
    <row r="67" spans="1:6" s="16" customFormat="1" ht="24" customHeight="1">
      <c r="A67" s="17">
        <f t="shared" si="3"/>
        <v>53</v>
      </c>
      <c r="B67" s="18" t="s">
        <v>9</v>
      </c>
      <c r="C67" s="17" t="s">
        <v>129</v>
      </c>
      <c r="D67" s="19">
        <v>1724000</v>
      </c>
      <c r="E67" s="24">
        <f>+D67+2000000</f>
        <v>3724000</v>
      </c>
      <c r="F67" s="33"/>
    </row>
    <row r="68" spans="1:6" s="16" customFormat="1" ht="24" customHeight="1">
      <c r="A68" s="14" t="s">
        <v>4</v>
      </c>
      <c r="B68" s="52" t="s">
        <v>128</v>
      </c>
      <c r="C68" s="53"/>
      <c r="D68" s="54"/>
      <c r="E68" s="24"/>
      <c r="F68" s="33"/>
    </row>
    <row r="69" spans="1:6" s="16" customFormat="1" ht="24" customHeight="1">
      <c r="A69" s="17">
        <f>+A67+1</f>
        <v>54</v>
      </c>
      <c r="B69" s="18" t="s">
        <v>125</v>
      </c>
      <c r="C69" s="17" t="s">
        <v>129</v>
      </c>
      <c r="D69" s="19">
        <v>32900</v>
      </c>
      <c r="E69" s="24">
        <f t="shared" ref="E69" si="5">+D69+25000</f>
        <v>57900</v>
      </c>
      <c r="F69" s="33"/>
    </row>
    <row r="70" spans="1:6" s="16" customFormat="1" ht="24" customHeight="1">
      <c r="A70" s="17">
        <f t="shared" si="3"/>
        <v>55</v>
      </c>
      <c r="B70" s="18" t="s">
        <v>65</v>
      </c>
      <c r="C70" s="17" t="s">
        <v>129</v>
      </c>
      <c r="D70" s="19">
        <v>47900</v>
      </c>
      <c r="E70" s="24">
        <f>+D70+25000</f>
        <v>72900</v>
      </c>
      <c r="F70" s="33"/>
    </row>
    <row r="71" spans="1:6" s="16" customFormat="1" ht="45" customHeight="1">
      <c r="A71" s="17">
        <f t="shared" si="3"/>
        <v>56</v>
      </c>
      <c r="B71" s="18" t="s">
        <v>66</v>
      </c>
      <c r="C71" s="17" t="s">
        <v>129</v>
      </c>
      <c r="D71" s="19">
        <v>78400</v>
      </c>
      <c r="E71" s="24">
        <f>+D71+25000</f>
        <v>103400</v>
      </c>
      <c r="F71" s="33"/>
    </row>
    <row r="72" spans="1:6" s="16" customFormat="1" ht="24" customHeight="1">
      <c r="A72" s="17">
        <f t="shared" si="3"/>
        <v>57</v>
      </c>
      <c r="B72" s="18" t="s">
        <v>67</v>
      </c>
      <c r="C72" s="17" t="s">
        <v>129</v>
      </c>
      <c r="D72" s="19">
        <v>35200</v>
      </c>
      <c r="E72" s="24">
        <f>+D72+25000</f>
        <v>60200</v>
      </c>
      <c r="F72" s="33"/>
    </row>
    <row r="73" spans="1:6" s="16" customFormat="1" ht="24" customHeight="1">
      <c r="A73" s="17">
        <f t="shared" si="3"/>
        <v>58</v>
      </c>
      <c r="B73" s="18" t="s">
        <v>68</v>
      </c>
      <c r="C73" s="17" t="s">
        <v>129</v>
      </c>
      <c r="D73" s="19">
        <v>41600</v>
      </c>
      <c r="E73" s="24">
        <f>+D73+25000</f>
        <v>66600</v>
      </c>
      <c r="F73" s="33"/>
    </row>
    <row r="74" spans="1:6" s="16" customFormat="1" ht="24" customHeight="1">
      <c r="A74" s="17">
        <f t="shared" si="3"/>
        <v>59</v>
      </c>
      <c r="B74" s="18" t="s">
        <v>69</v>
      </c>
      <c r="C74" s="17" t="s">
        <v>129</v>
      </c>
      <c r="D74" s="19">
        <v>257000</v>
      </c>
      <c r="E74" s="24">
        <f>+D74+100000</f>
        <v>357000</v>
      </c>
      <c r="F74" s="33"/>
    </row>
    <row r="75" spans="1:6" s="16" customFormat="1" ht="24" customHeight="1">
      <c r="A75" s="17">
        <f t="shared" si="3"/>
        <v>60</v>
      </c>
      <c r="B75" s="18" t="s">
        <v>70</v>
      </c>
      <c r="C75" s="17" t="s">
        <v>129</v>
      </c>
      <c r="D75" s="19">
        <v>82100</v>
      </c>
      <c r="E75" s="24">
        <f>+D75+100000</f>
        <v>182100</v>
      </c>
      <c r="F75" s="33"/>
    </row>
    <row r="76" spans="1:6" s="16" customFormat="1" ht="24" customHeight="1">
      <c r="A76" s="17">
        <f t="shared" si="3"/>
        <v>61</v>
      </c>
      <c r="B76" s="18" t="s">
        <v>71</v>
      </c>
      <c r="C76" s="17" t="s">
        <v>129</v>
      </c>
      <c r="D76" s="19">
        <v>35200</v>
      </c>
      <c r="E76" s="24">
        <f t="shared" ref="E76" si="6">+D76+25000</f>
        <v>60200</v>
      </c>
      <c r="F76" s="33"/>
    </row>
    <row r="77" spans="1:6" s="16" customFormat="1" ht="24" customHeight="1">
      <c r="A77" s="17">
        <f t="shared" si="3"/>
        <v>62</v>
      </c>
      <c r="B77" s="18" t="s">
        <v>72</v>
      </c>
      <c r="C77" s="17" t="s">
        <v>129</v>
      </c>
      <c r="D77" s="19">
        <v>327000</v>
      </c>
      <c r="E77" s="24">
        <f>+D77+100000</f>
        <v>427000</v>
      </c>
      <c r="F77" s="33"/>
    </row>
    <row r="78" spans="1:6" s="16" customFormat="1" ht="24" customHeight="1">
      <c r="A78" s="17">
        <f t="shared" si="3"/>
        <v>63</v>
      </c>
      <c r="B78" s="18" t="s">
        <v>73</v>
      </c>
      <c r="C78" s="17" t="s">
        <v>129</v>
      </c>
      <c r="D78" s="19">
        <v>36700</v>
      </c>
      <c r="E78" s="24">
        <f t="shared" ref="E78:E79" si="7">+D78+25000</f>
        <v>61700</v>
      </c>
      <c r="F78" s="33"/>
    </row>
    <row r="79" spans="1:6" s="16" customFormat="1" ht="24" customHeight="1">
      <c r="A79" s="17">
        <f t="shared" si="3"/>
        <v>64</v>
      </c>
      <c r="B79" s="18" t="s">
        <v>74</v>
      </c>
      <c r="C79" s="17" t="s">
        <v>129</v>
      </c>
      <c r="D79" s="19">
        <v>47500</v>
      </c>
      <c r="E79" s="24">
        <f t="shared" si="7"/>
        <v>72500</v>
      </c>
      <c r="F79" s="33"/>
    </row>
    <row r="80" spans="1:6" s="16" customFormat="1" ht="39" customHeight="1">
      <c r="A80" s="17">
        <f t="shared" si="3"/>
        <v>65</v>
      </c>
      <c r="B80" s="18" t="s">
        <v>75</v>
      </c>
      <c r="C80" s="17" t="s">
        <v>129</v>
      </c>
      <c r="D80" s="19">
        <v>220000</v>
      </c>
      <c r="E80" s="24">
        <f>+D80+150000</f>
        <v>370000</v>
      </c>
      <c r="F80" s="33"/>
    </row>
    <row r="81" spans="1:6" s="16" customFormat="1" ht="24" customHeight="1">
      <c r="A81" s="17">
        <f t="shared" si="3"/>
        <v>66</v>
      </c>
      <c r="B81" s="18" t="s">
        <v>76</v>
      </c>
      <c r="C81" s="17" t="s">
        <v>129</v>
      </c>
      <c r="D81" s="19">
        <v>186000</v>
      </c>
      <c r="E81" s="24">
        <f>+D81+100000</f>
        <v>286000</v>
      </c>
      <c r="F81" s="33"/>
    </row>
    <row r="82" spans="1:6" s="16" customFormat="1" ht="24" customHeight="1">
      <c r="A82" s="17">
        <f t="shared" si="3"/>
        <v>67</v>
      </c>
      <c r="B82" s="18" t="s">
        <v>77</v>
      </c>
      <c r="C82" s="17" t="s">
        <v>129</v>
      </c>
      <c r="D82" s="19">
        <v>186000</v>
      </c>
      <c r="E82" s="24">
        <f>+D82+100000</f>
        <v>286000</v>
      </c>
      <c r="F82" s="33"/>
    </row>
    <row r="83" spans="1:6" s="16" customFormat="1" ht="24" customHeight="1">
      <c r="A83" s="17">
        <f t="shared" si="3"/>
        <v>68</v>
      </c>
      <c r="B83" s="18" t="s">
        <v>78</v>
      </c>
      <c r="C83" s="17" t="s">
        <v>129</v>
      </c>
      <c r="D83" s="19">
        <v>59400</v>
      </c>
      <c r="E83" s="24">
        <f>+D83+100000</f>
        <v>159400</v>
      </c>
      <c r="F83" s="33"/>
    </row>
    <row r="84" spans="1:6" s="16" customFormat="1" ht="29.25" customHeight="1">
      <c r="A84" s="17">
        <f t="shared" si="3"/>
        <v>69</v>
      </c>
      <c r="B84" s="18" t="s">
        <v>79</v>
      </c>
      <c r="C84" s="17" t="s">
        <v>129</v>
      </c>
      <c r="D84" s="19">
        <v>312000</v>
      </c>
      <c r="E84" s="24">
        <f>+D84+150000</f>
        <v>462000</v>
      </c>
      <c r="F84" s="33"/>
    </row>
    <row r="85" spans="1:6" s="16" customFormat="1" ht="42.75" customHeight="1">
      <c r="A85" s="17">
        <f t="shared" si="3"/>
        <v>70</v>
      </c>
      <c r="B85" s="18" t="s">
        <v>80</v>
      </c>
      <c r="C85" s="17" t="s">
        <v>129</v>
      </c>
      <c r="D85" s="19">
        <v>312000</v>
      </c>
      <c r="E85" s="24">
        <f>+D85+150000</f>
        <v>462000</v>
      </c>
      <c r="F85" s="33"/>
    </row>
    <row r="86" spans="1:6" s="16" customFormat="1" ht="55.5" customHeight="1">
      <c r="A86" s="17">
        <f t="shared" si="3"/>
        <v>71</v>
      </c>
      <c r="B86" s="18" t="s">
        <v>81</v>
      </c>
      <c r="C86" s="17" t="s">
        <v>129</v>
      </c>
      <c r="D86" s="19">
        <v>406000</v>
      </c>
      <c r="E86" s="24">
        <f>+D86+150000</f>
        <v>556000</v>
      </c>
      <c r="F86" s="33"/>
    </row>
    <row r="87" spans="1:6" s="16" customFormat="1" ht="24" customHeight="1">
      <c r="A87" s="17">
        <f t="shared" si="3"/>
        <v>72</v>
      </c>
      <c r="B87" s="18" t="s">
        <v>108</v>
      </c>
      <c r="C87" s="17" t="s">
        <v>106</v>
      </c>
      <c r="D87" s="19">
        <v>94400</v>
      </c>
      <c r="E87" s="24">
        <f>+D87+100000</f>
        <v>194400</v>
      </c>
      <c r="F87" s="33"/>
    </row>
    <row r="88" spans="1:6" s="16" customFormat="1" ht="24" customHeight="1">
      <c r="A88" s="17">
        <f t="shared" si="3"/>
        <v>73</v>
      </c>
      <c r="B88" s="18" t="s">
        <v>82</v>
      </c>
      <c r="C88" s="17" t="s">
        <v>129</v>
      </c>
      <c r="D88" s="19">
        <v>64400</v>
      </c>
      <c r="E88" s="24">
        <f t="shared" ref="E88" si="8">+D88+25000</f>
        <v>89400</v>
      </c>
      <c r="F88" s="33"/>
    </row>
    <row r="89" spans="1:6" s="16" customFormat="1" ht="31.5" customHeight="1">
      <c r="A89" s="14" t="s">
        <v>5</v>
      </c>
      <c r="B89" s="52" t="s">
        <v>126</v>
      </c>
      <c r="C89" s="53"/>
      <c r="D89" s="54"/>
      <c r="E89" s="24"/>
      <c r="F89" s="33"/>
    </row>
    <row r="90" spans="1:6" s="16" customFormat="1" ht="36.75" customHeight="1">
      <c r="A90" s="17">
        <f>+A88+1</f>
        <v>74</v>
      </c>
      <c r="B90" s="18" t="s">
        <v>133</v>
      </c>
      <c r="C90" s="17" t="s">
        <v>129</v>
      </c>
      <c r="D90" s="19"/>
      <c r="E90" s="19">
        <f>199200+12600+12600+27400+21500+840000+4000000</f>
        <v>5113300</v>
      </c>
      <c r="F90" s="48" t="s">
        <v>132</v>
      </c>
    </row>
    <row r="91" spans="1:6" s="16" customFormat="1" ht="36.75" customHeight="1">
      <c r="A91" s="17">
        <f>+A90+1</f>
        <v>75</v>
      </c>
      <c r="B91" s="18" t="s">
        <v>134</v>
      </c>
      <c r="C91" s="17" t="s">
        <v>106</v>
      </c>
      <c r="D91" s="19"/>
      <c r="E91" s="19">
        <f>199200+12600+12600+27400+21500+1093000+4500000</f>
        <v>5866300</v>
      </c>
      <c r="F91" s="48" t="s">
        <v>132</v>
      </c>
    </row>
    <row r="92" spans="1:6" s="16" customFormat="1" ht="36.75" customHeight="1">
      <c r="A92" s="17">
        <f t="shared" ref="A92:A95" si="9">+A91+1</f>
        <v>76</v>
      </c>
      <c r="B92" s="18" t="s">
        <v>135</v>
      </c>
      <c r="C92" s="17" t="s">
        <v>129</v>
      </c>
      <c r="D92" s="19"/>
      <c r="E92" s="19">
        <f>199200+160000+12600+12600+27400+21500+840000+2200000</f>
        <v>3473300</v>
      </c>
      <c r="F92" s="48" t="s">
        <v>132</v>
      </c>
    </row>
    <row r="93" spans="1:6" s="16" customFormat="1" ht="36.75" customHeight="1">
      <c r="A93" s="17">
        <f t="shared" si="9"/>
        <v>77</v>
      </c>
      <c r="B93" s="18" t="s">
        <v>136</v>
      </c>
      <c r="C93" s="17" t="s">
        <v>129</v>
      </c>
      <c r="D93" s="19"/>
      <c r="E93" s="19">
        <f>170800+12600+12600+27400+21500+638000+2000000</f>
        <v>2882900</v>
      </c>
      <c r="F93" s="48" t="s">
        <v>132</v>
      </c>
    </row>
    <row r="94" spans="1:6" s="16" customFormat="1" ht="36.75" customHeight="1">
      <c r="A94" s="17">
        <f t="shared" si="9"/>
        <v>78</v>
      </c>
      <c r="B94" s="18" t="s">
        <v>137</v>
      </c>
      <c r="C94" s="17" t="s">
        <v>106</v>
      </c>
      <c r="D94" s="19"/>
      <c r="E94" s="19">
        <f>170800+12600+12600+27400+21500+845000+2300000</f>
        <v>3389900</v>
      </c>
      <c r="F94" s="48" t="s">
        <v>132</v>
      </c>
    </row>
    <row r="95" spans="1:6" s="16" customFormat="1" ht="48.75" customHeight="1">
      <c r="A95" s="17">
        <f t="shared" si="9"/>
        <v>79</v>
      </c>
      <c r="B95" s="18" t="s">
        <v>138</v>
      </c>
      <c r="C95" s="17" t="s">
        <v>129</v>
      </c>
      <c r="D95" s="19"/>
      <c r="E95" s="19">
        <f>199200+12600+12600+27400+21500+59500+3500000+2654000+3500000</f>
        <v>9986800</v>
      </c>
      <c r="F95" s="48" t="s">
        <v>132</v>
      </c>
    </row>
    <row r="96" spans="1:6" s="13" customFormat="1" ht="24" customHeight="1">
      <c r="A96" s="14" t="s">
        <v>6</v>
      </c>
      <c r="B96" s="52" t="s">
        <v>11</v>
      </c>
      <c r="C96" s="53"/>
      <c r="D96" s="54"/>
      <c r="E96" s="12"/>
      <c r="F96" s="36"/>
    </row>
    <row r="97" spans="1:6" s="16" customFormat="1" ht="24" customHeight="1">
      <c r="A97" s="17">
        <f>+A95+1</f>
        <v>80</v>
      </c>
      <c r="B97" s="18" t="s">
        <v>83</v>
      </c>
      <c r="C97" s="17" t="s">
        <v>106</v>
      </c>
      <c r="D97" s="19">
        <v>12600</v>
      </c>
      <c r="E97" s="24">
        <f>+D97+25000</f>
        <v>37600</v>
      </c>
      <c r="F97" s="33"/>
    </row>
    <row r="98" spans="1:6" s="16" customFormat="1" ht="24" customHeight="1">
      <c r="A98" s="17">
        <f>+A97+1</f>
        <v>81</v>
      </c>
      <c r="B98" s="18" t="s">
        <v>84</v>
      </c>
      <c r="C98" s="17" t="s">
        <v>106</v>
      </c>
      <c r="D98" s="19">
        <v>12600</v>
      </c>
      <c r="E98" s="24">
        <f t="shared" ref="E98:E117" si="10">+D98+25000</f>
        <v>37600</v>
      </c>
      <c r="F98" s="33"/>
    </row>
    <row r="99" spans="1:6" s="16" customFormat="1" ht="24" customHeight="1">
      <c r="A99" s="17">
        <f t="shared" ref="A99:A107" si="11">+A98+1</f>
        <v>82</v>
      </c>
      <c r="B99" s="18" t="s">
        <v>12</v>
      </c>
      <c r="C99" s="17" t="s">
        <v>106</v>
      </c>
      <c r="D99" s="19">
        <v>53600</v>
      </c>
      <c r="E99" s="24">
        <f t="shared" si="10"/>
        <v>78600</v>
      </c>
      <c r="F99" s="33"/>
    </row>
    <row r="100" spans="1:6" s="16" customFormat="1" ht="24" customHeight="1">
      <c r="A100" s="17">
        <f t="shared" si="11"/>
        <v>83</v>
      </c>
      <c r="B100" s="18" t="s">
        <v>85</v>
      </c>
      <c r="C100" s="17" t="s">
        <v>106</v>
      </c>
      <c r="D100" s="19">
        <v>53600</v>
      </c>
      <c r="E100" s="24">
        <f t="shared" si="10"/>
        <v>78600</v>
      </c>
      <c r="F100" s="33"/>
    </row>
    <row r="101" spans="1:6" s="16" customFormat="1" ht="24" customHeight="1">
      <c r="A101" s="17">
        <f t="shared" si="11"/>
        <v>84</v>
      </c>
      <c r="B101" s="18" t="s">
        <v>86</v>
      </c>
      <c r="C101" s="17" t="s">
        <v>106</v>
      </c>
      <c r="D101" s="19">
        <v>41700</v>
      </c>
      <c r="E101" s="24">
        <f t="shared" si="10"/>
        <v>66700</v>
      </c>
      <c r="F101" s="33"/>
    </row>
    <row r="102" spans="1:6" s="16" customFormat="1" ht="24" customHeight="1">
      <c r="A102" s="17">
        <f t="shared" si="11"/>
        <v>85</v>
      </c>
      <c r="B102" s="18" t="s">
        <v>87</v>
      </c>
      <c r="C102" s="17" t="s">
        <v>106</v>
      </c>
      <c r="D102" s="19">
        <v>68000</v>
      </c>
      <c r="E102" s="24">
        <f t="shared" si="10"/>
        <v>93000</v>
      </c>
      <c r="F102" s="33"/>
    </row>
    <row r="103" spans="1:6" s="16" customFormat="1" ht="24" customHeight="1">
      <c r="A103" s="17">
        <f t="shared" si="11"/>
        <v>86</v>
      </c>
      <c r="B103" s="18" t="s">
        <v>88</v>
      </c>
      <c r="C103" s="17" t="s">
        <v>106</v>
      </c>
      <c r="D103" s="19">
        <v>12900</v>
      </c>
      <c r="E103" s="24">
        <f t="shared" si="10"/>
        <v>37900</v>
      </c>
      <c r="F103" s="33"/>
    </row>
    <row r="104" spans="1:6" s="16" customFormat="1" ht="24" customHeight="1">
      <c r="A104" s="17">
        <f t="shared" si="11"/>
        <v>87</v>
      </c>
      <c r="B104" s="18" t="s">
        <v>89</v>
      </c>
      <c r="C104" s="17" t="s">
        <v>106</v>
      </c>
      <c r="D104" s="19">
        <v>21500</v>
      </c>
      <c r="E104" s="24">
        <f t="shared" si="10"/>
        <v>46500</v>
      </c>
      <c r="F104" s="33"/>
    </row>
    <row r="105" spans="1:6" s="16" customFormat="1" ht="24" customHeight="1">
      <c r="A105" s="17">
        <f t="shared" si="11"/>
        <v>88</v>
      </c>
      <c r="B105" s="18" t="s">
        <v>90</v>
      </c>
      <c r="C105" s="17" t="s">
        <v>106</v>
      </c>
      <c r="D105" s="19">
        <v>21500</v>
      </c>
      <c r="E105" s="24">
        <f t="shared" si="10"/>
        <v>46500</v>
      </c>
      <c r="F105" s="33"/>
    </row>
    <row r="106" spans="1:6" s="16" customFormat="1" ht="29.25" customHeight="1">
      <c r="A106" s="17">
        <f t="shared" si="11"/>
        <v>89</v>
      </c>
      <c r="B106" s="18" t="s">
        <v>91</v>
      </c>
      <c r="C106" s="17" t="s">
        <v>106</v>
      </c>
      <c r="D106" s="19">
        <v>27400</v>
      </c>
      <c r="E106" s="24">
        <f t="shared" si="10"/>
        <v>52400</v>
      </c>
      <c r="F106" s="33"/>
    </row>
    <row r="107" spans="1:6" s="16" customFormat="1" ht="45" customHeight="1">
      <c r="A107" s="17">
        <f t="shared" si="11"/>
        <v>90</v>
      </c>
      <c r="B107" s="43" t="s">
        <v>120</v>
      </c>
      <c r="C107" s="17" t="s">
        <v>106</v>
      </c>
      <c r="D107" s="44">
        <v>78000</v>
      </c>
      <c r="E107" s="24"/>
      <c r="F107" s="38" t="s">
        <v>121</v>
      </c>
    </row>
    <row r="108" spans="1:6" s="16" customFormat="1" ht="24" customHeight="1">
      <c r="A108" s="14" t="s">
        <v>130</v>
      </c>
      <c r="B108" s="52" t="s">
        <v>92</v>
      </c>
      <c r="C108" s="53"/>
      <c r="D108" s="54"/>
      <c r="E108" s="15"/>
      <c r="F108" s="39"/>
    </row>
    <row r="109" spans="1:6" s="16" customFormat="1" ht="24" customHeight="1">
      <c r="A109" s="17">
        <f>+A107+1</f>
        <v>91</v>
      </c>
      <c r="B109" s="18" t="s">
        <v>93</v>
      </c>
      <c r="C109" s="17" t="s">
        <v>129</v>
      </c>
      <c r="D109" s="19">
        <v>214000</v>
      </c>
      <c r="E109" s="24">
        <f t="shared" si="10"/>
        <v>239000</v>
      </c>
      <c r="F109" s="33"/>
    </row>
    <row r="110" spans="1:6" s="16" customFormat="1" ht="24" customHeight="1">
      <c r="A110" s="17">
        <f>+A109+1</f>
        <v>92</v>
      </c>
      <c r="B110" s="18" t="s">
        <v>94</v>
      </c>
      <c r="C110" s="17" t="s">
        <v>129</v>
      </c>
      <c r="D110" s="19">
        <v>214000</v>
      </c>
      <c r="E110" s="24">
        <f t="shared" si="10"/>
        <v>239000</v>
      </c>
      <c r="F110" s="33"/>
    </row>
    <row r="111" spans="1:6" s="16" customFormat="1" ht="24" customHeight="1">
      <c r="A111" s="17">
        <f t="shared" ref="A111:A112" si="12">+A110+1</f>
        <v>93</v>
      </c>
      <c r="B111" s="18" t="s">
        <v>95</v>
      </c>
      <c r="C111" s="17" t="s">
        <v>129</v>
      </c>
      <c r="D111" s="19">
        <v>208000</v>
      </c>
      <c r="E111" s="24">
        <f t="shared" si="10"/>
        <v>233000</v>
      </c>
      <c r="F111" s="33"/>
    </row>
    <row r="112" spans="1:6" s="16" customFormat="1" ht="24" customHeight="1">
      <c r="A112" s="17">
        <f t="shared" si="12"/>
        <v>94</v>
      </c>
      <c r="B112" s="18" t="s">
        <v>96</v>
      </c>
      <c r="C112" s="17" t="s">
        <v>129</v>
      </c>
      <c r="D112" s="19">
        <v>59500</v>
      </c>
      <c r="E112" s="24">
        <f t="shared" si="10"/>
        <v>84500</v>
      </c>
      <c r="F112" s="33"/>
    </row>
    <row r="113" spans="1:6" ht="24" customHeight="1">
      <c r="A113" s="14" t="s">
        <v>131</v>
      </c>
      <c r="B113" s="72" t="s">
        <v>97</v>
      </c>
      <c r="C113" s="73"/>
      <c r="D113" s="74"/>
      <c r="E113" s="5"/>
      <c r="F113" s="35"/>
    </row>
    <row r="114" spans="1:6" s="16" customFormat="1" ht="24" customHeight="1">
      <c r="A114" s="17">
        <f>+A112+1</f>
        <v>95</v>
      </c>
      <c r="B114" s="18" t="s">
        <v>98</v>
      </c>
      <c r="C114" s="17" t="s">
        <v>129</v>
      </c>
      <c r="D114" s="19">
        <v>56200</v>
      </c>
      <c r="E114" s="24">
        <f t="shared" si="10"/>
        <v>81200</v>
      </c>
      <c r="F114" s="33"/>
    </row>
    <row r="115" spans="1:6" s="16" customFormat="1" ht="24" customHeight="1">
      <c r="A115" s="17">
        <f>+A114+1</f>
        <v>96</v>
      </c>
      <c r="B115" s="18" t="s">
        <v>99</v>
      </c>
      <c r="C115" s="17" t="s">
        <v>106</v>
      </c>
      <c r="D115" s="19">
        <v>50200</v>
      </c>
      <c r="E115" s="24">
        <f t="shared" si="10"/>
        <v>75200</v>
      </c>
      <c r="F115" s="33"/>
    </row>
    <row r="116" spans="1:6" s="16" customFormat="1" ht="24" customHeight="1">
      <c r="A116" s="17">
        <f>+A115+1</f>
        <v>97</v>
      </c>
      <c r="B116" s="18" t="s">
        <v>100</v>
      </c>
      <c r="C116" s="17" t="s">
        <v>106</v>
      </c>
      <c r="D116" s="19">
        <v>50200</v>
      </c>
      <c r="E116" s="24">
        <f t="shared" si="10"/>
        <v>75200</v>
      </c>
      <c r="F116" s="33"/>
    </row>
    <row r="117" spans="1:6" s="16" customFormat="1" ht="24" customHeight="1">
      <c r="A117" s="17">
        <f>+A116+1</f>
        <v>98</v>
      </c>
      <c r="B117" s="18" t="s">
        <v>101</v>
      </c>
      <c r="C117" s="17" t="s">
        <v>106</v>
      </c>
      <c r="D117" s="19">
        <v>56200</v>
      </c>
      <c r="E117" s="24">
        <f t="shared" si="10"/>
        <v>81200</v>
      </c>
      <c r="F117" s="33"/>
    </row>
    <row r="118" spans="1:6" ht="24" customHeight="1">
      <c r="A118" s="14" t="s">
        <v>139</v>
      </c>
      <c r="B118" s="72" t="s">
        <v>140</v>
      </c>
      <c r="C118" s="73"/>
      <c r="D118" s="74"/>
      <c r="E118" s="5"/>
      <c r="F118" s="35"/>
    </row>
    <row r="119" spans="1:6" s="16" customFormat="1" ht="24" customHeight="1">
      <c r="A119" s="17">
        <v>99</v>
      </c>
      <c r="B119" s="18" t="s">
        <v>141</v>
      </c>
      <c r="C119" s="17" t="s">
        <v>106</v>
      </c>
      <c r="D119" s="19">
        <v>150000</v>
      </c>
      <c r="E119" s="24"/>
      <c r="F119" s="33"/>
    </row>
    <row r="120" spans="1:6" s="16" customFormat="1" ht="24" customHeight="1">
      <c r="A120" s="45"/>
      <c r="B120" s="46"/>
      <c r="C120" s="45"/>
      <c r="D120" s="47"/>
      <c r="E120" s="25"/>
      <c r="F120" s="40"/>
    </row>
    <row r="122" spans="1:6">
      <c r="C122" s="51" t="s">
        <v>117</v>
      </c>
      <c r="D122" s="51"/>
      <c r="E122" s="51"/>
      <c r="F122" s="51"/>
    </row>
    <row r="123" spans="1:6">
      <c r="C123" s="49" t="s">
        <v>118</v>
      </c>
      <c r="D123" s="49"/>
      <c r="E123" s="49"/>
      <c r="F123" s="49"/>
    </row>
    <row r="126" spans="1:6">
      <c r="C126" s="50" t="s">
        <v>119</v>
      </c>
      <c r="D126" s="50"/>
      <c r="E126" s="50"/>
      <c r="F126" s="50"/>
    </row>
    <row r="127" spans="1:6">
      <c r="C127" s="50"/>
      <c r="D127" s="50"/>
      <c r="E127" s="50"/>
      <c r="F127" s="50"/>
    </row>
  </sheetData>
  <mergeCells count="30">
    <mergeCell ref="C1:F1"/>
    <mergeCell ref="C2:F2"/>
    <mergeCell ref="C3:F3"/>
    <mergeCell ref="D9:E9"/>
    <mergeCell ref="B96:D96"/>
    <mergeCell ref="B9:B10"/>
    <mergeCell ref="B29:D29"/>
    <mergeCell ref="C9:C10"/>
    <mergeCell ref="A1:B1"/>
    <mergeCell ref="A2:B2"/>
    <mergeCell ref="A4:B4"/>
    <mergeCell ref="A3:B3"/>
    <mergeCell ref="C4:E4"/>
    <mergeCell ref="A9:A10"/>
    <mergeCell ref="A7:F7"/>
    <mergeCell ref="E8:F8"/>
    <mergeCell ref="F9:F10"/>
    <mergeCell ref="C123:F123"/>
    <mergeCell ref="C126:F127"/>
    <mergeCell ref="C122:F122"/>
    <mergeCell ref="B68:D68"/>
    <mergeCell ref="A5:F5"/>
    <mergeCell ref="A6:F6"/>
    <mergeCell ref="B14:D14"/>
    <mergeCell ref="B20:D20"/>
    <mergeCell ref="B89:D89"/>
    <mergeCell ref="B11:D11"/>
    <mergeCell ref="B108:D108"/>
    <mergeCell ref="B113:D113"/>
    <mergeCell ref="B118:D118"/>
  </mergeCells>
  <pageMargins left="0.23622047244094491" right="0.19685039370078741" top="0.27559055118110237" bottom="0.39370078740157483" header="0.19685039370078741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Giá dịch vụ</vt:lpstr>
      <vt:lpstr>'Giá dịch vụ'!Print_Titles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2023-06-02T08:39:43Z</cp:lastPrinted>
  <dcterms:created xsi:type="dcterms:W3CDTF">2022-11-08T04:02:15Z</dcterms:created>
  <dcterms:modified xsi:type="dcterms:W3CDTF">2023-06-06T06:47:31Z</dcterms:modified>
</cp:coreProperties>
</file>